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E9DE042F-51FF-44AA-8764-630CC82EF922}"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<sst xmlns="http://schemas.openxmlformats.org/spreadsheetml/2006/main" count="263" uniqueCount="136">
  <si>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</si>
  <si>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</si>
  <si>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</si>
  <si>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</si>
  <si>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</si>
  <si>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</si>
  <si>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</si>
  <si>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</si>
  <si>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</si>
  <si>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</si>
  <si>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</si>
  <si>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</si>
  <si>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</si>
  <si>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</si>
  <si>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</si>
  <si>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</si>
  <si>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</si>
  <si>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</si>
  <si>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</si>
  <si>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</si>
  <si>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</si>
  <si>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</si>
  <si>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</si>
  <si>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</si>
  <si>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</si>
  <si>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</si>
  <si>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</si>
  <si>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</si>
  <si>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</si>
  <si>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</si>
  <si>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</si>
  <si>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</si>
  <si>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</si>
  <si>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</si>
  <si>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</si>
  <si>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</si>
  <si>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</si>
  <si>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</si>
  <si>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</si>
  <si>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</si>
  <si>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</si>
  <si>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</si>
  <si>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</si>
  <si>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</si>
  <si>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</si>
  <si>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</si>
  <si>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</si>
  <si>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</si>
  <si>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</si>
  <si>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</si>
  <si>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</si>
  <si>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</si>
  <si>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</si>
  <si>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</si>
  <si>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</si>
  <si>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</si>
  <si>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</si>
  <si>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</si>
  <si>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</si>
  <si>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</si>
  <si>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</si>
  <si>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</si>
  <si>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</si>
  <si>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</si>
  <si>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</si>
  <si>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</si>
  <si>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</si>
  <si>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</si>
  <si>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</si>
  <si>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</si>
  <si>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</si>
  <si>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</si>
  <si>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</si>
  <si>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</si>
  <si>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</si>
  <si>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</si>
  <si>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</si>
  <si>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</si>
  <si>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</si>
  <si>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</si>
  <si>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</si>
  <si>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</si>
  <si>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</si>
  <si>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</si>
  <si>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</si>
  <si>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</si>
  <si>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</si>
  <si>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</si>
  <si>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</si>
  <si>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</si>
  <si>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</si>
  <si>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</si>
  <si>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</si>
  <si>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</si>
  <si>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</si>
  <si>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</si>
  <si>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</si>
  <si>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</si>
  <si>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</si>
  <si>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</si>
  <si>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</si>
  <si>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</si>
  <si>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</si>
  <si>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</si>
  <si>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</si>
  <si>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</si>
  <si>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</si>
  <si>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</si>
  <si>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</si>
  <si>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</si>
  <si>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</si>
  <si>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</si>
  <si>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</si>
  <si>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</si>
  <si>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</si>
  <si>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</si>
  <si>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</si>
  <si>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</si>
  <si>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Graubünden</t>
  </si>
  <si>
    <t>Susanna</t>
  </si>
  <si>
    <t>Gadient</t>
  </si>
  <si>
    <t>Sozialamt</t>
  </si>
  <si>
    <t>Departement für Volkswirtschaft und Soziales</t>
  </si>
  <si>
    <t>Grabenstrasse</t>
  </si>
  <si>
    <t>Chur</t>
  </si>
  <si>
    <t>081 257 26 51</t>
  </si>
  <si>
    <t>081 257 21 48</t>
  </si>
  <si>
    <t>info@soa.gr.ch</t>
  </si>
  <si>
    <t>www.soa.gr.ch</t>
  </si>
  <si>
    <t>Das kantonale Sozialamt Graubünden stellt durch die Suchtberaterinnen und Suchtberater der kantonalen Sozialdienste Beratung für spielsuchtgefährdete und spielsüchtige Personen sowie für deren Umfeld sicher.
Im Bereich der Spielsuchtprävention hat der Kanton Graubünden zusammen mit den Kantonen AR, AI, GL, SG, TG und dem Fürstentum Liechtenstein ein interkantonales Programm zur Prävention und Früherkennung der Geldspielsucht aufgebaut (Spielen ohne Sucht OCH + FL). Die Programmleitung erfolgte ab 2023 durch die OST - Ostschweizer Fachhochschule (IFSAR Institut für Soziale Arbeit und Räume). Die Kosten werden anhand der Wohnbevölkerung auf die beteiligten Kantone verteilt.
Der Ostschweizer Verbund arbeitet bei verschiedenen Projekten mit dem Nordwestschweizer Verbund (zehn Deutschschweizer Kantone, Programmleitung durch Sucht Schweiz) zusammen. 
Reserven bei externen Leistungserbringenden: Der Kanton Graubünden leistet jährlich einen fixen Beitrag an die Programmleitung gemäss der unterzeichneten Leistungsvereinbarung. Nicht beanspruchte Mittel werden den Reserven zugeschlagen.
Sowohl dem Fachverband Sucht, Sucht Schweiz als auch der Selbsthilfe Graubünden wurde im vergangenen Jahr ein Teil des jährlichen Betriebsaufwands aus der Spielsuchtabgabe finanziert.</t>
  </si>
  <si>
    <t>Kantonales Sozialamt GR/Spezialisierte Beratung (40%)</t>
  </si>
  <si>
    <t>OST - Ostschweizer Fachhochschule/Leistungsvereinbarung</t>
  </si>
  <si>
    <t>Sucht Schweiz, Lausanne/Anteil Betriebsbeitrag</t>
  </si>
  <si>
    <t>Fachverband Sucht, Zürich/Anteil Betriebsbeitrag</t>
  </si>
  <si>
    <t>OST (IFSAR), St. Gallen</t>
  </si>
  <si>
    <t>Spielen ohne Sucht OCH +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</si>
</sst>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30" fillId="0" borderId="0" applyFont="0" applyFill="0" applyBorder="0" applyAlignment="0" applyProtection="0"/>
  </cellStyleXfs>
  <cellXfs count="309">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0" fillId="2" borderId="0" xfId="0" applyFill="1"/>
    <xf numFmtId="0" fontId="3"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7" fillId="2" borderId="0" xfId="0" applyFont="1" applyFill="1"/>
    <xf numFmtId="0" fontId="15" fillId="0" borderId="0" xfId="0" applyFont="1"/>
    <xf numFmtId="0" fontId="15" fillId="0" borderId="0" xfId="0" applyFont="1" applyAlignment="1">
      <alignment horizontal="right"/>
    </xf>
    <xf numFmtId="3" fontId="15" fillId="0" borderId="0" xfId="0" applyNumberFormat="1" applyFont="1"/>
    <xf numFmtId="0" fontId="15" fillId="0" borderId="7" xfId="0" applyFont="1" applyBorder="1"/>
    <xf numFmtId="3" fontId="15" fillId="0" borderId="7" xfId="0" applyNumberFormat="1" applyFont="1" applyBorder="1"/>
    <xf numFmtId="0" fontId="14" fillId="2" borderId="0" xfId="0" applyFont="1" applyFill="1" applyAlignment="1">
      <alignment horizontal="center" vertical="center"/>
    </xf>
    <xf numFmtId="0" fontId="8" fillId="2" borderId="0" xfId="0" applyFont="1" applyFill="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Alignment="1">
      <alignment wrapText="1"/>
    </xf>
    <xf numFmtId="0" fontId="15" fillId="0" borderId="6" xfId="0" applyFont="1" applyBorder="1" applyAlignment="1">
      <alignment wrapText="1"/>
    </xf>
    <xf numFmtId="3" fontId="15" fillId="0" borderId="6" xfId="0" applyNumberFormat="1" applyFont="1" applyBorder="1"/>
    <xf numFmtId="0" fontId="15" fillId="0" borderId="6" xfId="0" applyFont="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18" fillId="2" borderId="0" xfId="0" applyFont="1" applyFill="1" applyAlignment="1">
      <alignment horizontal="left"/>
    </xf>
    <xf numFmtId="164" fontId="3" fillId="2" borderId="0" xfId="0" applyNumberFormat="1" applyFont="1" applyFill="1"/>
    <xf numFmtId="0" fontId="3" fillId="2" borderId="0" xfId="0" applyFont="1" applyFill="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Alignment="1" applyProtection="1">
      <alignment horizontal="right"/>
      <protection hidden="1"/>
    </xf>
    <xf numFmtId="0" fontId="10" fillId="2" borderId="0" xfId="0" applyFont="1" applyFill="1" applyProtection="1">
      <protection hidden="1"/>
    </xf>
    <xf numFmtId="0" fontId="3" fillId="2" borderId="5" xfId="0" applyFont="1" applyFill="1" applyBorder="1" applyProtection="1">
      <protection hidden="1"/>
    </xf>
    <xf numFmtId="0" fontId="3" fillId="2" borderId="0" xfId="0" applyFont="1" applyFill="1" applyAlignment="1" applyProtection="1">
      <alignment wrapText="1"/>
      <protection locked="0"/>
    </xf>
    <xf numFmtId="0" fontId="3" fillId="2" borderId="10" xfId="0" applyFont="1" applyFill="1" applyBorder="1" applyProtection="1">
      <protection hidden="1"/>
    </xf>
    <xf numFmtId="0" fontId="3" fillId="0" borderId="1" xfId="0" applyFont="1" applyBorder="1" applyAlignment="1">
      <alignment horizontal="center" vertical="center"/>
    </xf>
    <xf numFmtId="165" fontId="3" fillId="2" borderId="0" xfId="0" applyNumberFormat="1" applyFont="1" applyFill="1"/>
    <xf numFmtId="0" fontId="25" fillId="2" borderId="0" xfId="0" applyFont="1" applyFill="1" applyAlignment="1">
      <alignment horizontal="left" vertical="center"/>
    </xf>
    <xf numFmtId="0" fontId="28" fillId="2" borderId="0" xfId="0" applyFont="1" applyFill="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xf numFmtId="0" fontId="3" fillId="2" borderId="2" xfId="0" applyFont="1" applyFill="1" applyBorder="1"/>
    <xf numFmtId="0" fontId="4" fillId="2" borderId="0" xfId="0" applyFont="1" applyFill="1" applyAlignment="1">
      <alignment horizontal="right" vertical="center"/>
    </xf>
    <xf numFmtId="0" fontId="0" fillId="2" borderId="0" xfId="0" applyFill="1" applyAlignment="1">
      <alignment horizontal="left" vertical="center"/>
    </xf>
    <xf numFmtId="166" fontId="7" fillId="5" borderId="1" xfId="0" applyNumberFormat="1" applyFont="1" applyFill="1" applyBorder="1"/>
    <xf numFmtId="166" fontId="3" fillId="0" borderId="1" xfId="0" applyNumberFormat="1" applyFont="1" applyBorder="1"/>
    <xf numFmtId="166" fontId="3" fillId="2" borderId="0" xfId="0" applyNumberFormat="1" applyFont="1" applyFill="1"/>
    <xf numFmtId="166" fontId="7" fillId="2" borderId="0" xfId="0" applyNumberFormat="1" applyFont="1" applyFill="1"/>
    <xf numFmtId="166" fontId="5" fillId="0" borderId="1" xfId="0" applyNumberFormat="1" applyFont="1" applyBorder="1" applyAlignment="1">
      <alignment horizontal="right"/>
    </xf>
    <xf numFmtId="166" fontId="3" fillId="6" borderId="1" xfId="0" applyNumberFormat="1" applyFont="1" applyFill="1" applyBorder="1"/>
    <xf numFmtId="166" fontId="15" fillId="0" borderId="0" xfId="0" applyNumberFormat="1" applyFont="1"/>
    <xf numFmtId="166" fontId="15" fillId="0" borderId="6" xfId="0" applyNumberFormat="1" applyFont="1" applyBorder="1"/>
    <xf numFmtId="166" fontId="15" fillId="0" borderId="8" xfId="0" applyNumberFormat="1" applyFont="1" applyBorder="1"/>
    <xf numFmtId="0" fontId="3" fillId="0" borderId="0" xfId="0" applyFont="1" applyAlignment="1">
      <alignment wrapText="1"/>
    </xf>
    <xf numFmtId="166" fontId="3" fillId="0" borderId="0" xfId="0" applyNumberFormat="1" applyFont="1" applyAlignment="1">
      <alignment wrapText="1"/>
    </xf>
    <xf numFmtId="166" fontId="3" fillId="6" borderId="1" xfId="0" applyNumberFormat="1" applyFont="1" applyFill="1" applyBorder="1" applyProtection="1">
      <protection locked="0"/>
    </xf>
    <xf numFmtId="166" fontId="5" fillId="0" borderId="1" xfId="0" applyNumberFormat="1" applyFont="1" applyBorder="1" applyAlignment="1" applyProtection="1">
      <alignment horizontal="right"/>
      <protection locked="0"/>
    </xf>
    <xf numFmtId="166"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Protection="1">
      <protection locked="0"/>
    </xf>
    <xf numFmtId="0" fontId="23"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Protection="1">
      <protection locked="0"/>
    </xf>
    <xf numFmtId="0" fontId="3" fillId="2" borderId="0" xfId="0" applyFont="1" applyFill="1" applyAlignment="1" applyProtection="1">
      <alignment horizontal="right"/>
      <protection locked="0"/>
    </xf>
    <xf numFmtId="0" fontId="5" fillId="2" borderId="0" xfId="0" applyFont="1" applyFill="1"/>
    <xf numFmtId="0" fontId="29" fillId="2" borderId="0" xfId="0" applyFont="1" applyFill="1"/>
    <xf numFmtId="0" fontId="3" fillId="9" borderId="0" xfId="0" applyFont="1" applyFill="1"/>
    <xf numFmtId="0" fontId="26" fillId="2" borderId="0" xfId="0" applyFont="1" applyFill="1" applyAlignment="1">
      <alignment horizontal="left" vertical="center"/>
    </xf>
    <xf numFmtId="0" fontId="27" fillId="2" borderId="0" xfId="0" applyFont="1" applyFill="1" applyAlignment="1">
      <alignment horizontal="left"/>
    </xf>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26" fillId="2" borderId="0" xfId="0" applyFont="1" applyFill="1" applyAlignment="1">
      <alignment vertical="center"/>
    </xf>
    <xf numFmtId="0" fontId="27" fillId="2" borderId="0" xfId="0" applyFont="1" applyFill="1"/>
    <xf numFmtId="166" fontId="3" fillId="0" borderId="0" xfId="0" applyNumberFormat="1" applyFont="1"/>
    <xf numFmtId="166" fontId="3" fillId="6" borderId="1" xfId="1" applyNumberFormat="1" applyFont="1" applyFill="1" applyBorder="1" applyAlignment="1" applyProtection="1">
      <protection locked="0"/>
    </xf>
    <xf numFmtId="0" fontId="5" fillId="0" borderId="0" xfId="0" applyFont="1"/>
    <xf numFmtId="0" fontId="5" fillId="0" borderId="6" xfId="0" applyFont="1" applyBorder="1"/>
    <xf numFmtId="166" fontId="3" fillId="9" borderId="0" xfId="1" applyNumberFormat="1" applyFont="1" applyFill="1" applyBorder="1" applyAlignment="1" applyProtection="1">
      <protection locked="0"/>
    </xf>
    <xf numFmtId="166" fontId="7" fillId="9" borderId="0" xfId="0" applyNumberFormat="1" applyFont="1" applyFill="1"/>
    <xf numFmtId="0" fontId="7" fillId="9" borderId="0" xfId="0" applyFont="1" applyFill="1" applyAlignment="1">
      <alignment horizontal="left" indent="2"/>
    </xf>
    <xf numFmtId="166" fontId="7" fillId="10" borderId="1" xfId="1" applyNumberFormat="1" applyFont="1" applyFill="1" applyBorder="1" applyAlignment="1" applyProtection="1"/>
    <xf numFmtId="166" fontId="3" fillId="9" borderId="0" xfId="0" applyNumberFormat="1" applyFont="1" applyFill="1"/>
    <xf numFmtId="0" fontId="7" fillId="9" borderId="0" xfId="0" applyFont="1" applyFill="1"/>
    <xf numFmtId="166" fontId="7" fillId="11" borderId="1" xfId="0" applyNumberFormat="1" applyFont="1" applyFill="1" applyBorder="1"/>
    <xf numFmtId="0" fontId="3" fillId="2" borderId="0" xfId="0" applyFont="1" applyFill="1" applyAlignment="1" applyProtection="1">
      <alignment horizontal="left" wrapText="1"/>
      <protection locked="0"/>
    </xf>
    <xf numFmtId="0" fontId="3" fillId="8" borderId="0" xfId="0" applyFont="1" applyFill="1" applyAlignment="1" applyProtection="1">
      <alignment horizontal="left" vertical="center" wrapText="1"/>
      <protection locked="0"/>
    </xf>
    <xf numFmtId="0" fontId="3" fillId="9" borderId="0" xfId="0" applyFont="1" applyFill="1" applyProtection="1">
      <protection locked="0"/>
    </xf>
    <xf numFmtId="0" fontId="22" fillId="9" borderId="0" xfId="0" applyFont="1" applyFill="1" applyAlignment="1" applyProtection="1">
      <alignment vertical="center" wrapText="1"/>
      <protection hidden="1"/>
    </xf>
    <xf numFmtId="0" fontId="3" fillId="8" borderId="12" xfId="0" applyFont="1" applyFill="1" applyBorder="1" applyAlignment="1" applyProtection="1">
      <alignment horizontal="left" vertical="center" wrapText="1"/>
      <protection locked="0"/>
    </xf>
    <xf numFmtId="0" fontId="3" fillId="9" borderId="5" xfId="0" applyFont="1" applyFill="1" applyBorder="1" applyAlignment="1" applyProtection="1">
      <alignment vertical="center" wrapText="1"/>
      <protection hidden="1"/>
    </xf>
    <xf numFmtId="0" fontId="3" fillId="9" borderId="0" xfId="0" applyFont="1" applyFill="1" applyAlignment="1" applyProtection="1">
      <alignment vertical="center" wrapText="1"/>
      <protection hidden="1"/>
    </xf>
    <xf numFmtId="0" fontId="3" fillId="9" borderId="12" xfId="0" applyFont="1" applyFill="1" applyBorder="1" applyAlignment="1" applyProtection="1">
      <alignment vertical="center" wrapText="1"/>
      <protection hidden="1"/>
    </xf>
    <xf numFmtId="0" fontId="3" fillId="7" borderId="11" xfId="0" applyFont="1" applyFill="1" applyBorder="1"/>
    <xf numFmtId="0" fontId="3" fillId="7" borderId="6" xfId="0" applyFont="1" applyFill="1" applyBorder="1"/>
    <xf numFmtId="0" fontId="3" fillId="7" borderId="17" xfId="0" applyFont="1" applyFill="1" applyBorder="1"/>
    <xf numFmtId="0" fontId="3" fillId="9" borderId="0" xfId="0" applyFont="1" applyFill="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9" borderId="0" xfId="0" applyFont="1" applyFill="1" applyAlignment="1" applyProtection="1">
      <alignment vertical="top" wrapText="1"/>
      <protection locked="0"/>
    </xf>
    <xf numFmtId="0" fontId="3" fillId="9" borderId="0" xfId="0" applyFont="1" applyFill="1" applyAlignment="1" applyProtection="1">
      <alignment wrapText="1"/>
      <protection locked="0"/>
    </xf>
    <xf numFmtId="0" fontId="3" fillId="9" borderId="12" xfId="0" applyFont="1" applyFill="1" applyBorder="1" applyAlignment="1" applyProtection="1">
      <alignment vertical="top" wrapText="1"/>
      <protection locked="0"/>
    </xf>
    <xf numFmtId="0" fontId="3" fillId="9" borderId="12" xfId="0" applyFont="1" applyFill="1" applyBorder="1"/>
    <xf numFmtId="0" fontId="3" fillId="9" borderId="0" xfId="0" applyFont="1" applyFill="1" applyAlignment="1" applyProtection="1">
      <alignment horizontal="center" vertical="center"/>
      <protection locked="0"/>
    </xf>
    <xf numFmtId="0" fontId="3" fillId="9" borderId="0" xfId="0" applyFont="1" applyFill="1" applyAlignment="1" applyProtection="1">
      <alignment vertical="center" wrapText="1"/>
      <protection locked="0"/>
    </xf>
    <xf numFmtId="0" fontId="3" fillId="0" borderId="0" xfId="0" applyFont="1" applyAlignment="1" applyProtection="1">
      <alignment vertical="top" wrapText="1"/>
      <protection locked="0"/>
    </xf>
    <xf numFmtId="0" fontId="3" fillId="9" borderId="5" xfId="0" applyFont="1" applyFill="1" applyBorder="1" applyAlignment="1" applyProtection="1">
      <alignment vertical="top" wrapText="1"/>
      <protection locked="0"/>
    </xf>
    <xf numFmtId="0" fontId="3" fillId="9" borderId="19" xfId="0" applyFont="1" applyFill="1" applyBorder="1" applyAlignment="1" applyProtection="1">
      <alignment horizontal="left" vertical="center"/>
      <protection locked="0"/>
    </xf>
    <xf numFmtId="0" fontId="3" fillId="9" borderId="19" xfId="0" applyFont="1" applyFill="1" applyBorder="1"/>
    <xf numFmtId="0" fontId="3" fillId="9" borderId="27" xfId="0" applyFont="1" applyFill="1" applyBorder="1" applyAlignment="1" applyProtection="1">
      <alignment vertical="top" wrapText="1"/>
      <protection locked="0"/>
    </xf>
    <xf numFmtId="0" fontId="3" fillId="9" borderId="22" xfId="0" applyFont="1" applyFill="1" applyBorder="1" applyAlignment="1" applyProtection="1">
      <alignment vertical="top" wrapText="1"/>
      <protection locked="0"/>
    </xf>
    <xf numFmtId="0" fontId="3" fillId="9" borderId="22" xfId="0" applyFont="1" applyFill="1" applyBorder="1"/>
    <xf numFmtId="0" fontId="3" fillId="9" borderId="23" xfId="0" applyFont="1" applyFill="1" applyBorder="1" applyAlignment="1" applyProtection="1">
      <alignment vertical="top" wrapText="1"/>
      <protection locked="0"/>
    </xf>
    <xf numFmtId="167" fontId="3" fillId="6" borderId="13" xfId="1" applyNumberFormat="1" applyFont="1" applyFill="1" applyBorder="1" applyAlignment="1" applyProtection="1">
      <alignment horizontal="left" vertical="top" wrapText="1"/>
      <protection locked="0"/>
    </xf>
    <xf numFmtId="0" fontId="3" fillId="9" borderId="19" xfId="0" applyFont="1" applyFill="1" applyBorder="1" applyAlignment="1" applyProtection="1">
      <alignment vertical="center" wrapText="1"/>
      <protection locked="0"/>
    </xf>
    <xf numFmtId="0" fontId="3" fillId="9" borderId="14" xfId="0" applyFont="1" applyFill="1" applyBorder="1" applyAlignment="1" applyProtection="1">
      <alignment vertical="top" wrapText="1"/>
      <protection locked="0"/>
    </xf>
    <xf numFmtId="0" fontId="3" fillId="9" borderId="28" xfId="0" applyFont="1" applyFill="1" applyBorder="1"/>
    <xf numFmtId="0" fontId="3" fillId="9" borderId="30" xfId="0" applyFont="1" applyFill="1" applyBorder="1"/>
    <xf numFmtId="0" fontId="3" fillId="9" borderId="30" xfId="0" applyFont="1" applyFill="1" applyBorder="1" applyAlignment="1" applyProtection="1">
      <alignment vertical="top" wrapText="1"/>
      <protection locked="0"/>
    </xf>
    <xf numFmtId="167" fontId="3" fillId="9" borderId="12" xfId="1" applyNumberFormat="1" applyFont="1" applyFill="1" applyBorder="1" applyAlignment="1" applyProtection="1">
      <alignment wrapText="1"/>
      <protection locked="0"/>
    </xf>
    <xf numFmtId="0" fontId="3" fillId="9" borderId="23" xfId="0" applyFont="1" applyFill="1" applyBorder="1"/>
    <xf numFmtId="0" fontId="23" fillId="8" borderId="23" xfId="0" applyFont="1" applyFill="1" applyBorder="1" applyAlignment="1" applyProtection="1">
      <alignment horizontal="left" vertical="center" wrapText="1"/>
      <protection locked="0"/>
    </xf>
    <xf numFmtId="0" fontId="3" fillId="2" borderId="27" xfId="0" applyFont="1" applyFill="1" applyBorder="1" applyAlignment="1" applyProtection="1">
      <alignment wrapText="1"/>
      <protection locked="0"/>
    </xf>
    <xf numFmtId="167" fontId="3" fillId="6" borderId="31" xfId="1" applyNumberFormat="1" applyFont="1" applyFill="1" applyBorder="1" applyAlignment="1" applyProtection="1">
      <alignment horizontal="left" vertical="top" wrapText="1"/>
      <protection locked="0"/>
    </xf>
    <xf numFmtId="0" fontId="3" fillId="9" borderId="29" xfId="0" applyFont="1" applyFill="1" applyBorder="1" applyAlignment="1" applyProtection="1">
      <alignment vertical="top" wrapText="1"/>
      <protection locked="0"/>
    </xf>
    <xf numFmtId="0" fontId="3" fillId="9" borderId="30" xfId="0" applyFont="1" applyFill="1" applyBorder="1" applyAlignment="1" applyProtection="1">
      <alignment wrapText="1"/>
      <protection locked="0"/>
    </xf>
    <xf numFmtId="0" fontId="3" fillId="9" borderId="19" xfId="0" applyFont="1" applyFill="1" applyBorder="1" applyAlignment="1" applyProtection="1">
      <alignment horizontal="center" vertical="center"/>
      <protection locked="0"/>
    </xf>
    <xf numFmtId="0" fontId="3" fillId="2" borderId="22" xfId="0" applyFont="1" applyFill="1" applyBorder="1" applyProtection="1">
      <protection locked="0"/>
    </xf>
    <xf numFmtId="0" fontId="3" fillId="9" borderId="22" xfId="0" applyFont="1" applyFill="1" applyBorder="1" applyProtection="1">
      <protection locked="0"/>
    </xf>
    <xf numFmtId="0" fontId="2" fillId="0" borderId="1" xfId="0" applyFont="1" applyBorder="1" applyAlignment="1" applyProtection="1">
      <alignment horizontal="center" vertical="center"/>
      <protection locked="0"/>
    </xf>
    <xf numFmtId="166" fontId="2" fillId="6" borderId="1" xfId="1" applyNumberFormat="1" applyFont="1" applyFill="1" applyBorder="1" applyAlignment="1" applyProtection="1">
      <protection locked="0"/>
    </xf>
    <xf numFmtId="0" fontId="6" fillId="2" borderId="0" xfId="0" applyFont="1" applyFill="1" applyAlignment="1">
      <alignment horizontal="left" indent="2"/>
    </xf>
    <xf numFmtId="0" fontId="0" fillId="2" borderId="0" xfId="0" applyFill="1" applyAlignment="1">
      <alignment horizontal="left" indent="2"/>
    </xf>
    <xf numFmtId="0" fontId="3" fillId="2" borderId="0" xfId="0" applyFont="1" applyFill="1"/>
    <xf numFmtId="0" fontId="3" fillId="0" borderId="3" xfId="0" applyFont="1" applyBorder="1" applyAlignment="1" applyProtection="1">
      <alignment horizontal="left" indent="2"/>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3" fillId="5" borderId="1" xfId="0" applyFont="1" applyFill="1" applyBorder="1"/>
    <xf numFmtId="0" fontId="5" fillId="2" borderId="0" xfId="0" applyFont="1" applyFill="1" applyProtection="1">
      <protection locked="0"/>
    </xf>
    <xf numFmtId="0" fontId="10" fillId="2" borderId="0" xfId="0" applyFont="1" applyFill="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3" fillId="2" borderId="0" xfId="0" applyFont="1" applyFill="1" applyAlignment="1" applyProtection="1">
      <alignment horizontal="left" vertical="top" wrapText="1"/>
      <protection locked="0"/>
    </xf>
    <xf numFmtId="0" fontId="3" fillId="3" borderId="10" xfId="0" applyFont="1" applyFill="1" applyBorder="1" applyAlignment="1" applyProtection="1">
      <alignment horizontal="left" vertical="center" wrapText="1"/>
      <protection hidden="1"/>
    </xf>
    <xf numFmtId="0" fontId="3" fillId="3" borderId="18"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3" fillId="3" borderId="0" xfId="0" applyFont="1" applyFill="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3" fillId="3" borderId="17" xfId="0" applyFont="1" applyFill="1" applyBorder="1" applyAlignment="1" applyProtection="1">
      <alignment horizontal="left" vertical="center" wrapText="1"/>
      <protection hidden="1"/>
    </xf>
    <xf numFmtId="0" fontId="5" fillId="2" borderId="0" xfId="0" applyFont="1" applyFill="1" applyAlignment="1" applyProtection="1">
      <alignment wrapText="1"/>
      <protection locked="0"/>
    </xf>
    <xf numFmtId="0" fontId="10" fillId="2" borderId="0" xfId="0" applyFont="1" applyFill="1" applyAlignment="1" applyProtection="1">
      <alignment wrapText="1"/>
      <protection locked="0"/>
    </xf>
    <xf numFmtId="0" fontId="5" fillId="6" borderId="13" xfId="0" applyFont="1" applyFill="1" applyBorder="1" applyAlignment="1" applyProtection="1">
      <alignment wrapText="1"/>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2" fillId="0" borderId="3" xfId="0" applyFont="1" applyBorder="1" applyAlignment="1" applyProtection="1">
      <alignment horizontal="left" indent="2"/>
      <protection locked="0"/>
    </xf>
    <xf numFmtId="0" fontId="3" fillId="3" borderId="1" xfId="0" applyFont="1" applyFill="1" applyBorder="1" applyAlignment="1" applyProtection="1">
      <alignment horizontal="left" vertical="center" wrapText="1" indent="1"/>
      <protection hidden="1"/>
    </xf>
    <xf numFmtId="0" fontId="32"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3" fillId="9" borderId="0" xfId="0" applyFont="1" applyFill="1" applyAlignment="1" applyProtection="1">
      <alignment horizontal="left" vertical="center" wrapText="1"/>
      <protection hidden="1"/>
    </xf>
    <xf numFmtId="0" fontId="3" fillId="9" borderId="12" xfId="0" applyFont="1" applyFill="1" applyBorder="1" applyAlignment="1" applyProtection="1">
      <alignment horizontal="left" vertical="center" wrapText="1"/>
      <protection hidden="1"/>
    </xf>
    <xf numFmtId="0" fontId="3" fillId="6" borderId="25" xfId="0" applyFont="1" applyFill="1" applyBorder="1" applyAlignment="1" applyProtection="1">
      <alignment horizontal="left" vertical="top" wrapText="1"/>
      <protection locked="0"/>
    </xf>
    <xf numFmtId="0" fontId="3" fillId="6" borderId="26" xfId="0" applyFont="1" applyFill="1" applyBorder="1" applyAlignment="1" applyProtection="1">
      <alignment horizontal="left" vertical="top" wrapText="1"/>
      <protection locked="0"/>
    </xf>
    <xf numFmtId="0" fontId="3" fillId="6" borderId="21" xfId="0" applyFont="1" applyFill="1" applyBorder="1" applyAlignment="1" applyProtection="1">
      <alignment horizontal="left" vertical="top" wrapText="1"/>
      <protection locked="0"/>
    </xf>
    <xf numFmtId="0" fontId="3" fillId="6" borderId="23" xfId="0" applyFont="1" applyFill="1" applyBorder="1" applyAlignment="1" applyProtection="1">
      <alignment horizontal="left" vertical="top" wrapText="1"/>
      <protection locked="0"/>
    </xf>
    <xf numFmtId="0" fontId="3" fillId="6" borderId="20" xfId="0" applyFont="1" applyFill="1" applyBorder="1" applyAlignment="1" applyProtection="1">
      <alignment horizontal="left" vertical="top" wrapText="1"/>
      <protection locked="0"/>
    </xf>
    <xf numFmtId="0" fontId="3" fillId="6" borderId="24" xfId="0" applyFont="1" applyFill="1" applyBorder="1" applyAlignment="1" applyProtection="1">
      <alignment horizontal="left" vertical="top" wrapText="1"/>
      <protection locked="0"/>
    </xf>
    <xf numFmtId="0" fontId="3" fillId="7" borderId="1" xfId="0" applyFont="1" applyFill="1" applyBorder="1"/>
    <xf numFmtId="0" fontId="0" fillId="0" borderId="1" xfId="0" applyBorder="1"/>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3" fillId="2" borderId="0" xfId="0" applyFont="1" applyFill="1" applyAlignment="1">
      <alignment horizontal="left" vertical="center" wrapText="1"/>
    </xf>
    <xf numFmtId="0" fontId="7" fillId="5" borderId="1" xfId="0" applyFont="1" applyFill="1" applyBorder="1" applyAlignment="1">
      <alignment horizontal="left" indent="2"/>
    </xf>
    <xf numFmtId="0" fontId="8"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33" fillId="2" borderId="0" xfId="0" applyFont="1" applyFill="1" applyAlignment="1">
      <alignment horizontal="left"/>
    </xf>
    <xf numFmtId="0" fontId="7" fillId="2" borderId="0" xfId="0" applyFont="1" applyFill="1"/>
    <xf numFmtId="0" fontId="5" fillId="2" borderId="0" xfId="0" applyFont="1" applyFill="1" applyAlignment="1">
      <alignment horizontal="left" wrapText="1"/>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7" fillId="9" borderId="0" xfId="0" applyFont="1" applyFill="1" applyAlignment="1">
      <alignment horizontal="left" indent="2"/>
    </xf>
    <xf numFmtId="0" fontId="8" fillId="9" borderId="0" xfId="0" applyFont="1" applyFill="1" applyAlignment="1">
      <alignment horizontal="left" indent="2"/>
    </xf>
    <xf numFmtId="0" fontId="0" fillId="9" borderId="0" xfId="0" applyFill="1" applyAlignment="1">
      <alignment horizontal="left" indent="2"/>
    </xf>
    <xf numFmtId="0" fontId="16" fillId="4" borderId="0" xfId="0" applyFont="1" applyFill="1" applyAlignment="1">
      <alignment horizontal="center" vertical="center"/>
    </xf>
    <xf numFmtId="0" fontId="0" fillId="0" borderId="0" xfId="0"/>
    <xf numFmtId="0" fontId="5" fillId="6" borderId="0" xfId="0" applyFont="1" applyFill="1" applyAlignment="1" applyProtection="1">
      <alignment horizontal="left" vertical="center"/>
      <protection locked="0"/>
    </xf>
    <xf numFmtId="0" fontId="24" fillId="0" borderId="0" xfId="0" applyFont="1" applyAlignment="1" applyProtection="1">
      <alignment horizontal="left"/>
      <protection locked="0"/>
    </xf>
    <xf numFmtId="0" fontId="0" fillId="0" borderId="0" xfId="0" applyAlignment="1" applyProtection="1">
      <alignment horizontal="left"/>
      <protection locked="0"/>
    </xf>
    <xf numFmtId="0" fontId="2" fillId="6" borderId="0" xfId="0" applyFont="1" applyFill="1" applyAlignment="1" applyProtection="1">
      <alignment horizontal="left" vertical="top" wrapText="1"/>
      <protection locked="0"/>
    </xf>
    <xf numFmtId="0" fontId="5" fillId="6" borderId="0" xfId="0" quotePrefix="1"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3" fillId="5" borderId="3" xfId="0" applyFont="1" applyFill="1" applyBorder="1"/>
    <xf numFmtId="0" fontId="3" fillId="5" borderId="4" xfId="0" applyFont="1" applyFill="1" applyBorder="1"/>
    <xf numFmtId="0" fontId="3" fillId="5" borderId="2" xfId="0" applyFont="1" applyFill="1" applyBorder="1"/>
    <xf numFmtId="167" fontId="3" fillId="0" borderId="13" xfId="1" applyNumberFormat="1" applyFont="1" applyFill="1" applyBorder="1" applyAlignment="1" applyProtection="1">
      <alignment horizontal="left" wrapText="1"/>
      <protection locked="0"/>
    </xf>
    <xf numFmtId="167" fontId="3" fillId="0" borderId="14" xfId="1" applyNumberFormat="1" applyFont="1" applyFill="1" applyBorder="1" applyAlignment="1" applyProtection="1">
      <alignment horizontal="left" wrapText="1"/>
      <protection locked="0"/>
    </xf>
    <xf numFmtId="167" fontId="3" fillId="0" borderId="15" xfId="1" applyNumberFormat="1" applyFont="1" applyFill="1" applyBorder="1" applyAlignment="1" applyProtection="1">
      <alignment horizontal="left" wrapText="1"/>
      <protection locked="0"/>
    </xf>
    <xf numFmtId="0" fontId="3" fillId="3" borderId="10"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2"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7" xfId="0" applyFont="1" applyFill="1" applyBorder="1" applyAlignment="1">
      <alignment horizontal="left" vertical="center" wrapText="1"/>
    </xf>
    <xf numFmtId="167" fontId="3" fillId="9" borderId="0" xfId="1" applyNumberFormat="1" applyFont="1" applyFill="1" applyBorder="1" applyAlignment="1" applyProtection="1">
      <alignment horizontal="center"/>
      <protection locked="0"/>
    </xf>
    <xf numFmtId="167" fontId="3" fillId="9" borderId="12" xfId="1" applyNumberFormat="1" applyFont="1" applyFill="1" applyBorder="1" applyAlignment="1" applyProtection="1">
      <alignment horizontal="center"/>
      <protection locked="0"/>
    </xf>
    <xf numFmtId="167" fontId="3" fillId="6" borderId="13" xfId="1" applyNumberFormat="1" applyFont="1" applyFill="1" applyBorder="1" applyAlignment="1" applyProtection="1">
      <alignment horizontal="left" wrapText="1"/>
      <protection locked="0"/>
    </xf>
    <xf numFmtId="167" fontId="3" fillId="6" borderId="29" xfId="1" applyNumberFormat="1" applyFont="1" applyFill="1" applyBorder="1" applyAlignment="1" applyProtection="1">
      <alignment horizontal="left" wrapText="1"/>
      <protection locked="0"/>
    </xf>
    <xf numFmtId="0" fontId="22" fillId="3" borderId="3" xfId="0" applyFont="1" applyFill="1" applyBorder="1" applyAlignment="1" applyProtection="1">
      <alignment horizontal="left" wrapText="1"/>
      <protection hidden="1"/>
    </xf>
    <xf numFmtId="0" fontId="22" fillId="3" borderId="4" xfId="0" applyFont="1" applyFill="1" applyBorder="1" applyAlignment="1" applyProtection="1">
      <alignment horizontal="left" wrapText="1"/>
      <protection hidden="1"/>
    </xf>
    <xf numFmtId="0" fontId="22" fillId="3" borderId="2" xfId="0" applyFont="1" applyFill="1" applyBorder="1" applyAlignment="1" applyProtection="1">
      <alignment horizontal="left" wrapText="1"/>
      <protection hidden="1"/>
    </xf>
    <xf numFmtId="49" fontId="22" fillId="6" borderId="18" xfId="0" applyNumberFormat="1" applyFont="1" applyFill="1" applyBorder="1" applyAlignment="1" applyProtection="1">
      <alignment horizontal="left" vertical="top" wrapText="1"/>
      <protection locked="0"/>
    </xf>
    <xf numFmtId="49" fontId="22" fillId="6" borderId="9" xfId="0" applyNumberFormat="1" applyFont="1" applyFill="1" applyBorder="1" applyAlignment="1" applyProtection="1">
      <alignment horizontal="left" vertical="top" wrapText="1"/>
      <protection locked="0"/>
    </xf>
    <xf numFmtId="49" fontId="22" fillId="6" borderId="0" xfId="0" applyNumberFormat="1" applyFont="1" applyFill="1" applyAlignment="1" applyProtection="1">
      <alignment horizontal="left" vertical="top" wrapText="1"/>
      <protection locked="0"/>
    </xf>
    <xf numFmtId="49" fontId="22" fillId="6" borderId="12" xfId="0" applyNumberFormat="1" applyFont="1" applyFill="1" applyBorder="1" applyAlignment="1" applyProtection="1">
      <alignment horizontal="left" vertical="top" wrapText="1"/>
      <protection locked="0"/>
    </xf>
    <xf numFmtId="49" fontId="22" fillId="6" borderId="6" xfId="0" applyNumberFormat="1" applyFont="1" applyFill="1" applyBorder="1" applyAlignment="1" applyProtection="1">
      <alignment horizontal="left" vertical="top" wrapText="1"/>
      <protection locked="0"/>
    </xf>
    <xf numFmtId="49" fontId="22" fillId="6" borderId="17" xfId="0" applyNumberFormat="1" applyFont="1" applyFill="1" applyBorder="1" applyAlignment="1" applyProtection="1">
      <alignment horizontal="left" vertical="top" wrapText="1"/>
      <protection locked="0"/>
    </xf>
    <xf numFmtId="167" fontId="3" fillId="6" borderId="13" xfId="1" applyNumberFormat="1" applyFont="1" applyFill="1" applyBorder="1" applyAlignment="1" applyProtection="1">
      <alignment horizontal="center" wrapText="1"/>
      <protection locked="0"/>
    </xf>
    <xf numFmtId="167" fontId="3" fillId="6" borderId="29" xfId="1" applyNumberFormat="1" applyFont="1" applyFill="1" applyBorder="1" applyAlignment="1" applyProtection="1">
      <alignment horizontal="center" wrapText="1"/>
      <protection locked="0"/>
    </xf>
    <xf numFmtId="0" fontId="3" fillId="9" borderId="0" xfId="0" applyFont="1" applyFill="1" applyAlignment="1" applyProtection="1">
      <alignment horizontal="left" vertical="top" wrapText="1"/>
      <protection locked="0"/>
    </xf>
    <xf numFmtId="0" fontId="3" fillId="9" borderId="5" xfId="0" applyFont="1" applyFill="1" applyBorder="1" applyAlignment="1" applyProtection="1">
      <alignment horizontal="left" vertical="top" wrapText="1"/>
      <protection locked="0"/>
    </xf>
    <xf numFmtId="0" fontId="3" fillId="9" borderId="12" xfId="0" applyFont="1" applyFill="1" applyBorder="1" applyAlignment="1" applyProtection="1">
      <alignment horizontal="left" vertical="top" wrapText="1"/>
      <protection locked="0"/>
    </xf>
    <xf numFmtId="0" fontId="3" fillId="9" borderId="21" xfId="0" applyFont="1" applyFill="1" applyBorder="1" applyAlignment="1" applyProtection="1">
      <alignment horizontal="left" vertical="top" wrapText="1"/>
      <protection locked="0"/>
    </xf>
    <xf numFmtId="0" fontId="3" fillId="6" borderId="13" xfId="0" applyFont="1" applyFill="1" applyBorder="1" applyAlignment="1" applyProtection="1">
      <alignment horizontal="left" wrapText="1"/>
      <protection locked="0"/>
    </xf>
    <xf numFmtId="0" fontId="3" fillId="6" borderId="15" xfId="0" applyFont="1" applyFill="1" applyBorder="1" applyAlignment="1" applyProtection="1">
      <alignment horizontal="left" wrapText="1"/>
      <protection locked="0"/>
    </xf>
    <xf numFmtId="0" fontId="3" fillId="9" borderId="0" xfId="0" applyFont="1" applyFill="1" applyAlignment="1" applyProtection="1">
      <alignment horizontal="center" vertical="top" wrapText="1"/>
      <protection locked="0"/>
    </xf>
    <xf numFmtId="0" fontId="10" fillId="2" borderId="0" xfId="0" applyFont="1" applyFill="1"/>
    <xf numFmtId="167" fontId="3" fillId="0" borderId="29" xfId="1" applyNumberFormat="1" applyFont="1" applyFill="1" applyBorder="1" applyAlignment="1" applyProtection="1">
      <alignment horizontal="left" wrapText="1"/>
      <protection locked="0"/>
    </xf>
    <xf numFmtId="0" fontId="3" fillId="3" borderId="10"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wrapText="1"/>
      <protection locked="0"/>
    </xf>
    <xf numFmtId="0" fontId="3" fillId="6" borderId="23" xfId="0" applyFont="1" applyFill="1" applyBorder="1" applyAlignment="1" applyProtection="1">
      <alignment horizontal="left" wrapText="1"/>
      <protection locked="0"/>
    </xf>
    <xf numFmtId="0" fontId="3" fillId="6" borderId="20" xfId="0" applyFont="1" applyFill="1" applyBorder="1" applyAlignment="1" applyProtection="1">
      <alignment horizontal="left" wrapText="1"/>
      <protection locked="0"/>
    </xf>
    <xf numFmtId="0" fontId="3" fillId="6" borderId="24" xfId="0" applyFont="1" applyFill="1" applyBorder="1" applyAlignment="1" applyProtection="1">
      <alignment horizontal="left" wrapText="1"/>
      <protection locked="0"/>
    </xf>
    <xf numFmtId="0" fontId="3" fillId="9" borderId="0" xfId="0" applyFont="1" applyFill="1" applyAlignment="1" applyProtection="1">
      <alignment horizontal="left" wrapText="1"/>
      <protection locked="0"/>
    </xf>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3" fillId="7" borderId="3" xfId="0" applyFont="1" applyFill="1" applyBorder="1"/>
    <xf numFmtId="0" fontId="3" fillId="7" borderId="4" xfId="0" applyFont="1" applyFill="1" applyBorder="1"/>
    <xf numFmtId="0" fontId="3" fillId="7" borderId="2" xfId="0" applyFont="1" applyFill="1" applyBorder="1"/>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Alignment="1">
      <alignment wrapText="1"/>
    </xf>
    <xf numFmtId="0" fontId="5" fillId="6" borderId="13" xfId="0" applyFont="1" applyFill="1" applyBorder="1" applyAlignment="1">
      <alignment wrapText="1"/>
    </xf>
    <xf numFmtId="0" fontId="5" fillId="6" borderId="14" xfId="0" applyFont="1" applyFill="1" applyBorder="1" applyAlignment="1">
      <alignment wrapText="1"/>
    </xf>
    <xf numFmtId="0" fontId="5" fillId="6" borderId="15" xfId="0" applyFont="1" applyFill="1" applyBorder="1" applyAlignment="1">
      <alignment wrapText="1"/>
    </xf>
    <xf numFmtId="0" fontId="8" fillId="2" borderId="0" xfId="0" applyFont="1" applyFill="1"/>
    <xf numFmtId="0" fontId="5" fillId="9" borderId="0" xfId="0" applyFont="1" applyFill="1" applyAlignment="1" applyProtection="1">
      <alignment wrapText="1"/>
      <protection locked="0"/>
    </xf>
    <xf numFmtId="0" fontId="3" fillId="9" borderId="0" xfId="0" applyFont="1" applyFill="1" applyAlignment="1">
      <alignment horizontal="left" wrapText="1"/>
    </xf>
    <xf numFmtId="0" fontId="3" fillId="2" borderId="0" xfId="0" applyFont="1" applyFill="1" applyAlignment="1">
      <alignment horizontal="left" wrapText="1"/>
    </xf>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3" fillId="6" borderId="0" xfId="0" applyFont="1" applyFill="1" applyAlignment="1">
      <alignment horizontal="left" vertical="top" wrapText="1"/>
    </xf>
    <xf numFmtId="0" fontId="5" fillId="6" borderId="0" xfId="0" applyFont="1" applyFill="1" applyAlignment="1">
      <alignment horizontal="left" vertical="center"/>
    </xf>
    <xf numFmtId="0" fontId="24" fillId="0" borderId="0" xfId="0" applyFont="1" applyAlignment="1">
      <alignment horizontal="left"/>
    </xf>
    <xf numFmtId="0" fontId="0" fillId="0" borderId="0" xfId="0" applyAlignment="1">
      <alignment horizontal="left"/>
    </xf>
    <xf numFmtId="0" fontId="5" fillId="6" borderId="0" xfId="0" quotePrefix="1" applyFont="1" applyFill="1" applyAlignment="1">
      <alignment horizontal="left" vertical="center"/>
    </xf>
    <xf numFmtId="0" fontId="12"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139104.45000000001</c:v>
                </c:pt>
                <c:pt idx="1">
                  <c:v>108978.53</c:v>
                </c:pt>
                <c:pt idx="2">
                  <c:v>30125.920000000013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443653.69999999995</c:v>
                </c:pt>
                <c:pt idx="1">
                  <c:v>4081.61</c:v>
                </c:pt>
                <c:pt idx="2">
                  <c:v>30125.920000000013</c:v>
                </c:pt>
                <c:pt idx="3">
                  <c:v>477861.23</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23631.57908</c:v>
                </c:pt>
                <c:pt idx="1">
                  <c:v>69496.092999999993</c:v>
                </c:pt>
                <c:pt idx="2">
                  <c:v>2000</c:v>
                </c:pt>
                <c:pt idx="3">
                  <c:v>4118.7164999999995</c:v>
                </c:pt>
                <c:pt idx="4">
                  <c:v>9732.1384199999993</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2797</c:v>
                </c:pt>
                <c:pt idx="1">
                  <c:v>11744.16</c:v>
                </c:pt>
                <c:pt idx="2">
                  <c:v>8947.16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202" t="s">
        <v>118</v>
      </c>
      <c r="F6" s="203"/>
      <c r="G6" s="203"/>
      <c r="H6" s="204"/>
      <c r="I6" s="1"/>
      <c r="J6" s="1"/>
      <c r="K6" s="6"/>
      <c r="L6" s="6"/>
      <c r="M6" s="205" t="s">
        <v>129</v>
      </c>
      <c r="N6" s="205"/>
      <c r="O6" s="205"/>
      <c r="P6" s="205"/>
      <c r="Q6" s="205"/>
      <c r="R6" s="205"/>
      <c r="S6" s="205"/>
      <c r="T6" s="205"/>
      <c r="U6" s="205"/>
      <c r="V6" s="1"/>
      <c r="W6" s="1"/>
      <c r="X6" s="1"/>
      <c r="Y6" s="1"/>
      <c r="Z6" s="1"/>
      <c r="AA6" s="1"/>
      <c r="AB6" s="1"/>
      <c r="AC6" s="1"/>
      <c r="AD6" s="1"/>
      <c r="AE6" s="1"/>
      <c r="AF6" s="1"/>
      <c r="AG6" s="1"/>
      <c r="AH6" s="1"/>
      <c r="AI6" s="1"/>
    </row>
    <row r="7" spans="1:35" ht="14.5" customHeight="1" x14ac:dyDescent="0.35">
      <c r="A7" s="1"/>
      <c r="B7" s="1"/>
      <c r="C7" s="27" t="s">
        <v>7</v>
      </c>
      <c r="D7" s="28"/>
      <c r="E7" s="202"/>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5" customHeight="1" x14ac:dyDescent="0.35">
      <c r="A8" s="1"/>
      <c r="B8" s="5"/>
      <c r="C8" s="27" t="s">
        <v>9</v>
      </c>
      <c r="D8" s="6"/>
      <c r="E8" s="202" t="s">
        <v>119</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4.5" x14ac:dyDescent="0.35">
      <c r="A9" s="1"/>
      <c r="B9" s="7"/>
      <c r="C9" s="27" t="s">
        <v>10</v>
      </c>
      <c r="D9" s="6"/>
      <c r="E9" s="202" t="s">
        <v>120</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4.5" x14ac:dyDescent="0.35">
      <c r="A10" s="1"/>
      <c r="B10" s="7"/>
      <c r="C10" s="27" t="s">
        <v>11</v>
      </c>
      <c r="D10" s="6"/>
      <c r="E10" s="202" t="s">
        <v>121</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4.5" x14ac:dyDescent="0.35">
      <c r="A11" s="1"/>
      <c r="B11" s="7"/>
      <c r="C11" s="27" t="s">
        <v>8</v>
      </c>
      <c r="D11" s="6"/>
      <c r="E11" s="202" t="s">
        <v>122</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4.5" x14ac:dyDescent="0.35">
      <c r="A12" s="1"/>
      <c r="B12" s="7"/>
      <c r="C12" s="27" t="s">
        <v>12</v>
      </c>
      <c r="D12" s="6"/>
      <c r="E12" s="202" t="s">
        <v>123</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5" customHeight="1" x14ac:dyDescent="0.35">
      <c r="A13" s="1"/>
      <c r="B13" s="7"/>
      <c r="C13" s="27" t="s">
        <v>85</v>
      </c>
      <c r="D13" s="6"/>
      <c r="E13" s="202">
        <v>8</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4.5" x14ac:dyDescent="0.35">
      <c r="A14" s="1"/>
      <c r="B14" s="7"/>
      <c r="C14" s="27" t="s">
        <v>14</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4.5" x14ac:dyDescent="0.35">
      <c r="A15" s="1"/>
      <c r="B15" s="7"/>
      <c r="C15" s="27" t="s">
        <v>15</v>
      </c>
      <c r="D15" s="6"/>
      <c r="E15" s="202">
        <v>7001</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4.5" x14ac:dyDescent="0.35">
      <c r="A16" s="1"/>
      <c r="B16" s="7"/>
      <c r="C16" s="27" t="s">
        <v>16</v>
      </c>
      <c r="D16" s="6"/>
      <c r="E16" s="202" t="s">
        <v>124</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5" customHeight="1" x14ac:dyDescent="0.35">
      <c r="A17" s="1"/>
      <c r="B17" s="7"/>
      <c r="C17" s="27" t="s">
        <v>17</v>
      </c>
      <c r="D17" s="6"/>
      <c r="E17" s="206" t="s">
        <v>125</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4.5" x14ac:dyDescent="0.35">
      <c r="A18" s="1"/>
      <c r="B18" s="7"/>
      <c r="C18" s="27" t="s">
        <v>18</v>
      </c>
      <c r="D18" s="6"/>
      <c r="E18" s="206" t="s">
        <v>126</v>
      </c>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4.5" x14ac:dyDescent="0.35">
      <c r="A19" s="1"/>
      <c r="B19" s="6"/>
      <c r="C19" s="27" t="s">
        <v>19</v>
      </c>
      <c r="D19" s="14"/>
      <c r="E19" s="207" t="s">
        <v>127</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4.5" x14ac:dyDescent="0.35">
      <c r="A20" s="1"/>
      <c r="B20" s="1"/>
      <c r="C20" s="27" t="s">
        <v>20</v>
      </c>
      <c r="D20" s="14"/>
      <c r="E20" s="207" t="s">
        <v>128</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187" t="s">
        <v>103</v>
      </c>
      <c r="D25" s="188"/>
      <c r="E25" s="188"/>
      <c r="F25" s="188"/>
      <c r="G25" s="189"/>
      <c r="H25" s="61">
        <v>139104.45000000001</v>
      </c>
      <c r="I25" s="1"/>
      <c r="J25" s="8"/>
      <c r="K25" s="15"/>
      <c r="L25" s="15"/>
      <c r="M25" s="15"/>
      <c r="N25" s="4"/>
      <c r="O25" s="187" t="s">
        <v>105</v>
      </c>
      <c r="P25" s="189"/>
      <c r="Q25" s="189"/>
      <c r="R25" s="189"/>
      <c r="S25" s="189"/>
      <c r="T25" s="189"/>
      <c r="U25" s="86">
        <v>443653.69999999995</v>
      </c>
      <c r="V25" s="1"/>
      <c r="W25" s="1"/>
      <c r="X25" s="1"/>
      <c r="Y25" s="1"/>
      <c r="Z25" s="187" t="s">
        <v>108</v>
      </c>
      <c r="AA25" s="189"/>
      <c r="AB25" s="189"/>
      <c r="AC25" s="189"/>
      <c r="AD25" s="189"/>
      <c r="AE25" s="189"/>
      <c r="AF25" s="86">
        <v>2797</v>
      </c>
      <c r="AG25" s="1"/>
      <c r="AH25" s="1"/>
      <c r="AI25" s="1"/>
    </row>
    <row r="26" spans="1:35" ht="14.5" x14ac:dyDescent="0.35">
      <c r="A26" s="1"/>
      <c r="B26" s="1"/>
      <c r="C26" s="187" t="s">
        <v>104</v>
      </c>
      <c r="D26" s="188"/>
      <c r="E26" s="188"/>
      <c r="F26" s="188"/>
      <c r="G26" s="189"/>
      <c r="H26" s="50">
        <f>H77</f>
        <v>108978.53</v>
      </c>
      <c r="I26" s="1"/>
      <c r="J26" s="8"/>
      <c r="K26" s="15"/>
      <c r="L26" s="15"/>
      <c r="M26" s="15"/>
      <c r="N26" s="4"/>
      <c r="O26" s="187" t="s">
        <v>27</v>
      </c>
      <c r="P26" s="189"/>
      <c r="Q26" s="189"/>
      <c r="R26" s="189"/>
      <c r="S26" s="189"/>
      <c r="T26" s="189"/>
      <c r="U26" s="61">
        <v>4081.61</v>
      </c>
      <c r="V26" s="1"/>
      <c r="W26" s="1"/>
      <c r="X26" s="1"/>
      <c r="Y26" s="1"/>
      <c r="Z26" s="187" t="s">
        <v>109</v>
      </c>
      <c r="AA26" s="189"/>
      <c r="AB26" s="189"/>
      <c r="AC26" s="189"/>
      <c r="AD26" s="189"/>
      <c r="AE26" s="189"/>
      <c r="AF26" s="140">
        <v>11744.16</v>
      </c>
      <c r="AG26" s="1"/>
      <c r="AH26" s="1"/>
      <c r="AI26" s="1"/>
    </row>
    <row r="27" spans="1:35" ht="14.5" x14ac:dyDescent="0.35">
      <c r="A27" s="1"/>
      <c r="B27" s="1"/>
      <c r="C27" s="187" t="s">
        <v>26</v>
      </c>
      <c r="D27" s="188"/>
      <c r="E27" s="188"/>
      <c r="F27" s="188"/>
      <c r="G27" s="189"/>
      <c r="H27" s="50">
        <f>H25-H26</f>
        <v>30125.920000000013</v>
      </c>
      <c r="I27" s="1"/>
      <c r="J27" s="8"/>
      <c r="K27" s="15"/>
      <c r="L27" s="15"/>
      <c r="M27" s="15"/>
      <c r="N27" s="4"/>
      <c r="O27" s="187" t="s">
        <v>106</v>
      </c>
      <c r="P27" s="188"/>
      <c r="Q27" s="188"/>
      <c r="R27" s="188"/>
      <c r="S27" s="189"/>
      <c r="T27" s="189"/>
      <c r="U27" s="50">
        <f>H27</f>
        <v>30125.920000000013</v>
      </c>
      <c r="V27" s="1"/>
      <c r="W27" s="1"/>
      <c r="X27" s="1"/>
      <c r="Y27" s="1"/>
      <c r="Z27" s="187" t="s">
        <v>26</v>
      </c>
      <c r="AA27" s="188"/>
      <c r="AB27" s="188"/>
      <c r="AC27" s="188"/>
      <c r="AD27" s="189"/>
      <c r="AE27" s="189"/>
      <c r="AF27" s="92">
        <f>AF26-AF25</f>
        <v>8947.16</v>
      </c>
      <c r="AG27" s="1"/>
      <c r="AH27" s="1"/>
      <c r="AI27" s="1"/>
    </row>
    <row r="28" spans="1:35" ht="14.5" x14ac:dyDescent="0.35">
      <c r="A28" s="1"/>
      <c r="B28" s="1"/>
      <c r="C28" s="14"/>
      <c r="D28" s="14"/>
      <c r="E28" s="14"/>
      <c r="F28" s="14"/>
      <c r="G28" s="1"/>
      <c r="H28" s="1"/>
      <c r="I28" s="1"/>
      <c r="J28" s="8"/>
      <c r="K28" s="15"/>
      <c r="L28" s="15"/>
      <c r="M28" s="15"/>
      <c r="N28" s="4"/>
      <c r="O28" s="187" t="s">
        <v>107</v>
      </c>
      <c r="P28" s="188"/>
      <c r="Q28" s="188"/>
      <c r="R28" s="188"/>
      <c r="S28" s="189"/>
      <c r="T28" s="189"/>
      <c r="U28" s="50">
        <f>U25-(-1*U26)-(-1*U27)</f>
        <v>477861.23</v>
      </c>
      <c r="V28" s="1"/>
      <c r="W28" s="1"/>
      <c r="X28" s="1"/>
      <c r="Y28" s="1"/>
      <c r="Z28" s="197"/>
      <c r="AA28" s="198"/>
      <c r="AB28" s="198"/>
      <c r="AC28" s="198"/>
      <c r="AD28" s="199"/>
      <c r="AE28" s="199"/>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197"/>
      <c r="AA29" s="198"/>
      <c r="AB29" s="198"/>
      <c r="AC29" s="198"/>
      <c r="AD29" s="199"/>
      <c r="AE29" s="199"/>
      <c r="AF29" s="90"/>
      <c r="AG29" s="77"/>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6" t="s">
        <v>84</v>
      </c>
      <c r="AA30" s="186"/>
      <c r="AB30" s="186"/>
      <c r="AC30" s="186"/>
      <c r="AD30" s="166" t="s">
        <v>134</v>
      </c>
      <c r="AE30" s="167"/>
      <c r="AF30" s="168"/>
      <c r="AG30" s="77"/>
      <c r="AH30" s="1"/>
      <c r="AI30" s="1"/>
    </row>
    <row r="31" spans="1:35" ht="15" customHeight="1" x14ac:dyDescent="0.35">
      <c r="A31" s="1"/>
      <c r="B31" s="1"/>
      <c r="C31" s="14"/>
      <c r="D31" s="14"/>
      <c r="E31" s="14"/>
      <c r="F31" s="14"/>
      <c r="G31" s="1"/>
      <c r="H31" s="1"/>
      <c r="I31" s="1"/>
      <c r="J31" s="8"/>
      <c r="K31" s="15"/>
      <c r="L31" s="15"/>
      <c r="M31" s="15"/>
      <c r="N31" s="4"/>
      <c r="O31" s="193" t="s">
        <v>82</v>
      </c>
      <c r="P31" s="193"/>
      <c r="Q31" s="193"/>
      <c r="R31" s="193"/>
      <c r="S31" s="193"/>
      <c r="T31" s="6"/>
      <c r="U31" s="66" t="s">
        <v>78</v>
      </c>
      <c r="V31" s="77"/>
      <c r="W31" s="1"/>
      <c r="X31" s="1"/>
      <c r="Y31" s="1"/>
      <c r="Z31" s="186"/>
      <c r="AA31" s="186"/>
      <c r="AB31" s="186"/>
      <c r="AC31" s="186"/>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193"/>
      <c r="P32" s="193"/>
      <c r="Q32" s="193"/>
      <c r="R32" s="193"/>
      <c r="S32" s="193"/>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45">
      <c r="A34" s="1"/>
      <c r="B34" s="1"/>
      <c r="C34" s="190" t="s">
        <v>98</v>
      </c>
      <c r="D34" s="191"/>
      <c r="E34" s="191"/>
      <c r="F34" s="191"/>
      <c r="G34" s="191"/>
      <c r="H34" s="19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192"/>
      <c r="R35" s="192"/>
      <c r="S35" s="192"/>
      <c r="T35" s="192"/>
      <c r="U35" s="1"/>
      <c r="V35" s="1"/>
      <c r="W35" s="1"/>
      <c r="X35" s="1"/>
      <c r="Y35" s="1"/>
      <c r="Z35" s="1"/>
      <c r="AA35" s="1"/>
      <c r="AB35" s="1"/>
      <c r="AC35" s="1"/>
      <c r="AD35" s="1"/>
      <c r="AE35" s="1"/>
      <c r="AF35" s="1"/>
      <c r="AG35" s="1"/>
      <c r="AH35" s="1"/>
      <c r="AI35" s="1"/>
    </row>
    <row r="36" spans="1:35" ht="26.25" customHeight="1" x14ac:dyDescent="0.35">
      <c r="A36" s="1"/>
      <c r="B36" s="43"/>
      <c r="C36" s="183" t="s">
        <v>49</v>
      </c>
      <c r="D36" s="184"/>
      <c r="E36" s="184"/>
      <c r="F36" s="184"/>
      <c r="G36" s="185"/>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4" t="s">
        <v>38</v>
      </c>
      <c r="AA36" s="195"/>
      <c r="AB36" s="195"/>
      <c r="AC36" s="195"/>
      <c r="AD36" s="195"/>
      <c r="AE36" s="195"/>
      <c r="AF36" s="195"/>
      <c r="AG36" s="195"/>
      <c r="AH36" s="196"/>
      <c r="AI36" s="1"/>
    </row>
    <row r="37" spans="1:35" ht="13.9" customHeight="1" x14ac:dyDescent="0.35">
      <c r="A37" s="1"/>
      <c r="B37" s="46">
        <v>1</v>
      </c>
      <c r="C37" s="144" t="s">
        <v>130</v>
      </c>
      <c r="D37" s="145"/>
      <c r="E37" s="145"/>
      <c r="F37" s="145"/>
      <c r="G37" s="146"/>
      <c r="H37" s="62">
        <v>58000</v>
      </c>
      <c r="I37" s="1"/>
      <c r="J37" s="139" t="s">
        <v>50</v>
      </c>
      <c r="K37" s="64"/>
      <c r="L37" s="1"/>
      <c r="M37" s="63"/>
      <c r="N37" s="52"/>
      <c r="O37" s="63">
        <v>58000</v>
      </c>
      <c r="P37" s="52"/>
      <c r="Q37" s="63"/>
      <c r="R37" s="52"/>
      <c r="S37" s="63"/>
      <c r="T37" s="52"/>
      <c r="U37" s="63"/>
      <c r="V37" s="30"/>
      <c r="W37" s="40">
        <f t="shared" ref="W37:W77" si="0">H37 - (M37+O37+Q37+S37+U37)</f>
        <v>0</v>
      </c>
      <c r="X37" s="40"/>
      <c r="Y37" s="1"/>
      <c r="Z37" s="181"/>
      <c r="AA37" s="182"/>
      <c r="AB37" s="182"/>
      <c r="AC37" s="182"/>
      <c r="AD37" s="182"/>
      <c r="AE37" s="182"/>
      <c r="AF37" s="182"/>
      <c r="AG37" s="182"/>
      <c r="AH37" s="182"/>
      <c r="AI37" s="1"/>
    </row>
    <row r="38" spans="1:35" ht="13.9" customHeight="1" x14ac:dyDescent="0.3">
      <c r="A38" s="1"/>
      <c r="B38" s="47">
        <v>2</v>
      </c>
      <c r="C38" s="169" t="s">
        <v>131</v>
      </c>
      <c r="D38" s="145"/>
      <c r="E38" s="145"/>
      <c r="F38" s="145"/>
      <c r="G38" s="146"/>
      <c r="H38" s="62">
        <v>44728.53</v>
      </c>
      <c r="I38" s="1"/>
      <c r="J38" s="139" t="s">
        <v>50</v>
      </c>
      <c r="K38" s="64"/>
      <c r="L38" s="1"/>
      <c r="M38" s="63">
        <v>21631.57908</v>
      </c>
      <c r="N38" s="52"/>
      <c r="O38" s="63">
        <v>11496.092999999999</v>
      </c>
      <c r="P38" s="52"/>
      <c r="Q38" s="63"/>
      <c r="R38" s="52"/>
      <c r="S38" s="63">
        <v>1868.7164999999998</v>
      </c>
      <c r="T38" s="52"/>
      <c r="U38" s="63">
        <v>9732.1384199999993</v>
      </c>
      <c r="V38" s="30"/>
      <c r="W38" s="40">
        <f t="shared" si="0"/>
        <v>2.9999999969732016E-3</v>
      </c>
      <c r="X38" s="40"/>
      <c r="Y38" s="1"/>
      <c r="Z38" s="170" t="s">
        <v>99</v>
      </c>
      <c r="AA38" s="171"/>
      <c r="AB38" s="171"/>
      <c r="AC38" s="171"/>
      <c r="AD38" s="171"/>
      <c r="AE38" s="171"/>
      <c r="AF38" s="171"/>
      <c r="AG38" s="171"/>
      <c r="AH38" s="172"/>
      <c r="AI38" s="1"/>
    </row>
    <row r="39" spans="1:35" ht="13.9" customHeight="1" x14ac:dyDescent="0.3">
      <c r="A39" s="1"/>
      <c r="B39" s="47">
        <v>3</v>
      </c>
      <c r="C39" s="169" t="s">
        <v>132</v>
      </c>
      <c r="D39" s="145"/>
      <c r="E39" s="145"/>
      <c r="F39" s="145"/>
      <c r="G39" s="146"/>
      <c r="H39" s="62">
        <v>4000</v>
      </c>
      <c r="I39" s="1"/>
      <c r="J39" s="139" t="s">
        <v>50</v>
      </c>
      <c r="K39" s="64"/>
      <c r="L39" s="1"/>
      <c r="M39" s="63">
        <v>2000</v>
      </c>
      <c r="N39" s="52"/>
      <c r="O39" s="63"/>
      <c r="P39" s="52"/>
      <c r="Q39" s="63">
        <v>2000</v>
      </c>
      <c r="R39" s="52"/>
      <c r="S39" s="63"/>
      <c r="T39" s="52"/>
      <c r="U39" s="63"/>
      <c r="V39" s="30"/>
      <c r="W39" s="40">
        <f t="shared" si="0"/>
        <v>0</v>
      </c>
      <c r="X39" s="40"/>
      <c r="Y39" s="1"/>
      <c r="Z39" s="171"/>
      <c r="AA39" s="171"/>
      <c r="AB39" s="171"/>
      <c r="AC39" s="171"/>
      <c r="AD39" s="171"/>
      <c r="AE39" s="171"/>
      <c r="AF39" s="171"/>
      <c r="AG39" s="171"/>
      <c r="AH39" s="172"/>
      <c r="AI39" s="1"/>
    </row>
    <row r="40" spans="1:35" ht="13.9" customHeight="1" x14ac:dyDescent="0.3">
      <c r="A40" s="1"/>
      <c r="B40" s="47">
        <v>4</v>
      </c>
      <c r="C40" s="169" t="s">
        <v>133</v>
      </c>
      <c r="D40" s="145"/>
      <c r="E40" s="145"/>
      <c r="F40" s="145"/>
      <c r="G40" s="146"/>
      <c r="H40" s="62">
        <v>2250</v>
      </c>
      <c r="I40" s="1"/>
      <c r="J40" s="139" t="s">
        <v>50</v>
      </c>
      <c r="K40" s="64"/>
      <c r="L40" s="1"/>
      <c r="M40" s="63"/>
      <c r="N40" s="52"/>
      <c r="O40" s="63"/>
      <c r="P40" s="52"/>
      <c r="Q40" s="63"/>
      <c r="R40" s="52"/>
      <c r="S40" s="63">
        <v>2250</v>
      </c>
      <c r="T40" s="52"/>
      <c r="U40" s="63"/>
      <c r="V40" s="30"/>
      <c r="W40" s="40">
        <f t="shared" si="0"/>
        <v>0</v>
      </c>
      <c r="X40" s="40"/>
      <c r="Y40" s="1"/>
      <c r="Z40" s="71"/>
      <c r="AA40" s="66"/>
      <c r="AB40" s="66"/>
      <c r="AC40" s="66"/>
      <c r="AD40" s="66"/>
      <c r="AE40" s="66"/>
      <c r="AF40" s="66"/>
      <c r="AG40" s="66"/>
      <c r="AH40" s="72"/>
      <c r="AI40" s="1"/>
    </row>
    <row r="41" spans="1:35" ht="13.9" customHeight="1" x14ac:dyDescent="0.3">
      <c r="A41" s="1"/>
      <c r="B41" s="47">
        <v>5</v>
      </c>
      <c r="C41" s="144"/>
      <c r="D41" s="145"/>
      <c r="E41" s="145"/>
      <c r="F41" s="145"/>
      <c r="G41" s="146"/>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3">
      <c r="A42" s="1"/>
      <c r="B42" s="47">
        <v>6</v>
      </c>
      <c r="C42" s="144"/>
      <c r="D42" s="145"/>
      <c r="E42" s="145"/>
      <c r="F42" s="145"/>
      <c r="G42" s="146"/>
      <c r="H42" s="62"/>
      <c r="I42" s="1"/>
      <c r="J42" s="64"/>
      <c r="K42" s="64"/>
      <c r="L42" s="1"/>
      <c r="M42" s="63"/>
      <c r="N42" s="52"/>
      <c r="O42" s="63"/>
      <c r="P42" s="52"/>
      <c r="Q42" s="63"/>
      <c r="R42" s="52"/>
      <c r="S42" s="63"/>
      <c r="T42" s="52"/>
      <c r="U42" s="63"/>
      <c r="V42" s="30"/>
      <c r="W42" s="40">
        <f t="shared" si="0"/>
        <v>0</v>
      </c>
      <c r="X42" s="40"/>
      <c r="Y42" s="1"/>
      <c r="Z42" s="65"/>
      <c r="AA42" s="164"/>
      <c r="AB42" s="165"/>
      <c r="AC42" s="165"/>
      <c r="AD42" s="37"/>
      <c r="AE42" s="166" t="s">
        <v>135</v>
      </c>
      <c r="AF42" s="167"/>
      <c r="AG42" s="168"/>
      <c r="AH42" s="70"/>
      <c r="AI42" s="1"/>
    </row>
    <row r="43" spans="1:35" ht="13.9" customHeight="1" x14ac:dyDescent="0.3">
      <c r="A43" s="1"/>
      <c r="B43" s="47">
        <v>7</v>
      </c>
      <c r="C43" s="144"/>
      <c r="D43" s="145"/>
      <c r="E43" s="145"/>
      <c r="F43" s="145"/>
      <c r="G43" s="146"/>
      <c r="H43" s="62"/>
      <c r="I43" s="1"/>
      <c r="J43" s="64"/>
      <c r="K43" s="64"/>
      <c r="L43" s="1"/>
      <c r="M43" s="63"/>
      <c r="N43" s="52"/>
      <c r="O43" s="63"/>
      <c r="P43" s="52"/>
      <c r="Q43" s="63"/>
      <c r="R43" s="52"/>
      <c r="S43" s="63"/>
      <c r="T43" s="52"/>
      <c r="U43" s="63"/>
      <c r="V43" s="30"/>
      <c r="W43" s="40">
        <f t="shared" si="0"/>
        <v>0</v>
      </c>
      <c r="X43" s="40"/>
      <c r="Y43" s="1"/>
      <c r="Z43" s="65"/>
      <c r="AA43" s="150" t="s">
        <v>40</v>
      </c>
      <c r="AB43" s="151"/>
      <c r="AC43" s="151"/>
      <c r="AD43" s="66"/>
      <c r="AE43" s="152"/>
      <c r="AF43" s="153"/>
      <c r="AG43" s="153"/>
      <c r="AH43" s="70"/>
      <c r="AI43" s="1"/>
    </row>
    <row r="44" spans="1:35" ht="13.9" customHeight="1" x14ac:dyDescent="0.3">
      <c r="A44" s="1"/>
      <c r="B44" s="47">
        <v>8</v>
      </c>
      <c r="C44" s="144"/>
      <c r="D44" s="145"/>
      <c r="E44" s="145"/>
      <c r="F44" s="145"/>
      <c r="G44" s="146"/>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35">
      <c r="A45" s="1"/>
      <c r="B45" s="47">
        <v>9</v>
      </c>
      <c r="C45" s="144"/>
      <c r="D45" s="145"/>
      <c r="E45" s="145"/>
      <c r="F45" s="145"/>
      <c r="G45" s="146"/>
      <c r="H45" s="62"/>
      <c r="I45" s="1"/>
      <c r="J45" s="64"/>
      <c r="K45" s="64"/>
      <c r="L45" s="1"/>
      <c r="M45" s="63"/>
      <c r="N45" s="52"/>
      <c r="O45" s="63"/>
      <c r="P45" s="52"/>
      <c r="Q45" s="63"/>
      <c r="R45" s="52"/>
      <c r="S45" s="63"/>
      <c r="T45" s="52"/>
      <c r="U45" s="63"/>
      <c r="V45" s="30"/>
      <c r="W45" s="40">
        <f t="shared" si="0"/>
        <v>0</v>
      </c>
      <c r="X45" s="40"/>
      <c r="Y45" s="1"/>
      <c r="Z45" s="181"/>
      <c r="AA45" s="182"/>
      <c r="AB45" s="182"/>
      <c r="AC45" s="182"/>
      <c r="AD45" s="182"/>
      <c r="AE45" s="182"/>
      <c r="AF45" s="182"/>
      <c r="AG45" s="182"/>
      <c r="AH45" s="182"/>
      <c r="AI45" s="1"/>
    </row>
    <row r="46" spans="1:35" ht="13.9" customHeight="1" x14ac:dyDescent="0.3">
      <c r="A46" s="1"/>
      <c r="B46" s="47">
        <v>10</v>
      </c>
      <c r="C46" s="144"/>
      <c r="D46" s="145"/>
      <c r="E46" s="145"/>
      <c r="F46" s="145"/>
      <c r="G46" s="146"/>
      <c r="H46" s="62"/>
      <c r="I46" s="1"/>
      <c r="J46" s="64"/>
      <c r="K46" s="64"/>
      <c r="L46" s="1"/>
      <c r="M46" s="63"/>
      <c r="N46" s="52"/>
      <c r="O46" s="63"/>
      <c r="P46" s="52"/>
      <c r="Q46" s="63"/>
      <c r="R46" s="52"/>
      <c r="S46" s="63"/>
      <c r="T46" s="52"/>
      <c r="U46" s="63"/>
      <c r="V46" s="30"/>
      <c r="W46" s="40">
        <f t="shared" si="0"/>
        <v>0</v>
      </c>
      <c r="X46" s="40"/>
      <c r="Y46" s="1"/>
      <c r="Z46" s="155" t="s">
        <v>100</v>
      </c>
      <c r="AA46" s="156"/>
      <c r="AB46" s="156"/>
      <c r="AC46" s="156"/>
      <c r="AD46" s="156"/>
      <c r="AE46" s="156"/>
      <c r="AF46" s="156"/>
      <c r="AG46" s="156"/>
      <c r="AH46" s="157"/>
      <c r="AI46" s="1"/>
    </row>
    <row r="47" spans="1:35" ht="13.9" customHeight="1" x14ac:dyDescent="0.3">
      <c r="A47" s="1"/>
      <c r="B47" s="47">
        <v>11</v>
      </c>
      <c r="C47" s="144"/>
      <c r="D47" s="145"/>
      <c r="E47" s="145"/>
      <c r="F47" s="145"/>
      <c r="G47" s="146"/>
      <c r="H47" s="62"/>
      <c r="I47" s="1"/>
      <c r="J47" s="64"/>
      <c r="K47" s="64"/>
      <c r="L47" s="1"/>
      <c r="M47" s="63"/>
      <c r="N47" s="52"/>
      <c r="O47" s="63"/>
      <c r="P47" s="52"/>
      <c r="Q47" s="63"/>
      <c r="R47" s="52"/>
      <c r="S47" s="63"/>
      <c r="T47" s="52"/>
      <c r="U47" s="63"/>
      <c r="V47" s="30"/>
      <c r="W47" s="40">
        <f t="shared" si="0"/>
        <v>0</v>
      </c>
      <c r="X47" s="40"/>
      <c r="Y47" s="1"/>
      <c r="Z47" s="158"/>
      <c r="AA47" s="159"/>
      <c r="AB47" s="159"/>
      <c r="AC47" s="159"/>
      <c r="AD47" s="159"/>
      <c r="AE47" s="159"/>
      <c r="AF47" s="159"/>
      <c r="AG47" s="159"/>
      <c r="AH47" s="160"/>
      <c r="AI47" s="1"/>
    </row>
    <row r="48" spans="1:35" ht="13.9" customHeight="1" x14ac:dyDescent="0.3">
      <c r="A48" s="1"/>
      <c r="B48" s="47">
        <v>12</v>
      </c>
      <c r="C48" s="144"/>
      <c r="D48" s="145"/>
      <c r="E48" s="145"/>
      <c r="F48" s="145"/>
      <c r="G48" s="146"/>
      <c r="H48" s="62"/>
      <c r="I48" s="1"/>
      <c r="J48" s="64"/>
      <c r="K48" s="64"/>
      <c r="L48" s="1"/>
      <c r="M48" s="63"/>
      <c r="N48" s="52"/>
      <c r="O48" s="63"/>
      <c r="P48" s="52"/>
      <c r="Q48" s="63"/>
      <c r="R48" s="52"/>
      <c r="S48" s="63"/>
      <c r="T48" s="52"/>
      <c r="U48" s="63"/>
      <c r="V48" s="30"/>
      <c r="W48" s="40">
        <f t="shared" si="0"/>
        <v>0</v>
      </c>
      <c r="X48" s="40"/>
      <c r="Y48" s="1"/>
      <c r="Z48" s="161"/>
      <c r="AA48" s="162"/>
      <c r="AB48" s="162"/>
      <c r="AC48" s="162"/>
      <c r="AD48" s="162"/>
      <c r="AE48" s="162"/>
      <c r="AF48" s="162"/>
      <c r="AG48" s="162"/>
      <c r="AH48" s="163"/>
      <c r="AI48" s="1"/>
    </row>
    <row r="49" spans="1:41" ht="13.9" customHeight="1" x14ac:dyDescent="0.3">
      <c r="A49" s="1"/>
      <c r="B49" s="47">
        <v>13</v>
      </c>
      <c r="C49" s="144"/>
      <c r="D49" s="145"/>
      <c r="E49" s="145"/>
      <c r="F49" s="145"/>
      <c r="G49" s="146"/>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3">
      <c r="A50" s="1"/>
      <c r="B50" s="47">
        <v>14</v>
      </c>
      <c r="C50" s="144"/>
      <c r="D50" s="145"/>
      <c r="E50" s="145"/>
      <c r="F50" s="145"/>
      <c r="G50" s="146"/>
      <c r="H50" s="62"/>
      <c r="I50" s="1"/>
      <c r="J50" s="64"/>
      <c r="K50" s="64"/>
      <c r="L50" s="1"/>
      <c r="M50" s="63"/>
      <c r="N50" s="52"/>
      <c r="O50" s="63"/>
      <c r="P50" s="52"/>
      <c r="Q50" s="63"/>
      <c r="R50" s="52"/>
      <c r="S50" s="63"/>
      <c r="T50" s="52"/>
      <c r="U50" s="63"/>
      <c r="V50" s="30"/>
      <c r="W50" s="40">
        <f t="shared" si="0"/>
        <v>0</v>
      </c>
      <c r="X50" s="40"/>
      <c r="Y50" s="43"/>
      <c r="Z50" s="65"/>
      <c r="AA50" s="66" t="s">
        <v>41</v>
      </c>
      <c r="AB50" s="154" t="s">
        <v>86</v>
      </c>
      <c r="AC50" s="154"/>
      <c r="AD50" s="102"/>
      <c r="AE50" s="173" t="s">
        <v>80</v>
      </c>
      <c r="AF50" s="173"/>
      <c r="AG50" s="173"/>
      <c r="AH50" s="174"/>
      <c r="AI50" s="1"/>
    </row>
    <row r="51" spans="1:41" ht="13.9" customHeight="1" x14ac:dyDescent="0.3">
      <c r="A51" s="1"/>
      <c r="B51" s="47">
        <v>15</v>
      </c>
      <c r="C51" s="144"/>
      <c r="D51" s="145"/>
      <c r="E51" s="145"/>
      <c r="F51" s="145"/>
      <c r="G51" s="146"/>
      <c r="H51" s="62"/>
      <c r="I51" s="1"/>
      <c r="J51" s="64"/>
      <c r="K51" s="64"/>
      <c r="L51" s="1"/>
      <c r="M51" s="63"/>
      <c r="N51" s="52"/>
      <c r="O51" s="63"/>
      <c r="P51" s="52"/>
      <c r="Q51" s="63"/>
      <c r="R51" s="52"/>
      <c r="S51" s="63"/>
      <c r="T51" s="52"/>
      <c r="U51" s="63"/>
      <c r="V51" s="30"/>
      <c r="W51" s="40">
        <f t="shared" si="0"/>
        <v>0</v>
      </c>
      <c r="X51" s="40"/>
      <c r="Y51" s="43"/>
      <c r="Z51" s="99"/>
      <c r="AA51" s="66" t="s">
        <v>42</v>
      </c>
      <c r="AB51" s="154"/>
      <c r="AC51" s="154"/>
      <c r="AD51" s="102"/>
      <c r="AE51" s="173"/>
      <c r="AF51" s="173"/>
      <c r="AG51" s="173"/>
      <c r="AH51" s="174"/>
      <c r="AI51" s="1"/>
    </row>
    <row r="52" spans="1:41" ht="13.9" customHeight="1" x14ac:dyDescent="0.3">
      <c r="A52" s="1"/>
      <c r="B52" s="47">
        <v>16</v>
      </c>
      <c r="C52" s="144"/>
      <c r="D52" s="145"/>
      <c r="E52" s="145"/>
      <c r="F52" s="145"/>
      <c r="G52" s="146"/>
      <c r="H52" s="62"/>
      <c r="I52" s="1"/>
      <c r="J52" s="64"/>
      <c r="K52" s="64"/>
      <c r="L52" s="1"/>
      <c r="M52" s="63"/>
      <c r="N52" s="52"/>
      <c r="O52" s="63"/>
      <c r="P52" s="52"/>
      <c r="Q52" s="63"/>
      <c r="R52" s="52"/>
      <c r="S52" s="63"/>
      <c r="T52" s="52"/>
      <c r="U52" s="63"/>
      <c r="V52" s="30"/>
      <c r="W52" s="40">
        <f t="shared" si="0"/>
        <v>0</v>
      </c>
      <c r="X52" s="40"/>
      <c r="Y52" s="43"/>
      <c r="Z52" s="77"/>
      <c r="AA52" s="130"/>
      <c r="AB52" s="175"/>
      <c r="AC52" s="176"/>
      <c r="AD52" s="132"/>
      <c r="AE52" s="231"/>
      <c r="AF52" s="232"/>
      <c r="AG52" s="233"/>
      <c r="AH52" s="129"/>
      <c r="AI52" s="1"/>
    </row>
    <row r="53" spans="1:41" ht="13.9" customHeight="1" x14ac:dyDescent="0.3">
      <c r="A53" s="1"/>
      <c r="B53" s="47">
        <v>17</v>
      </c>
      <c r="C53" s="144"/>
      <c r="D53" s="145"/>
      <c r="E53" s="145"/>
      <c r="F53" s="145"/>
      <c r="G53" s="146"/>
      <c r="H53" s="62"/>
      <c r="I53" s="1"/>
      <c r="J53" s="64"/>
      <c r="K53" s="64"/>
      <c r="L53" s="1"/>
      <c r="M53" s="63"/>
      <c r="N53" s="52"/>
      <c r="O53" s="63"/>
      <c r="P53" s="52"/>
      <c r="Q53" s="63"/>
      <c r="R53" s="52"/>
      <c r="S53" s="63"/>
      <c r="T53" s="52"/>
      <c r="U53" s="63"/>
      <c r="V53" s="30"/>
      <c r="W53" s="40">
        <f t="shared" si="0"/>
        <v>0</v>
      </c>
      <c r="X53" s="40"/>
      <c r="Y53" s="43"/>
      <c r="Z53" s="98"/>
      <c r="AA53" s="130"/>
      <c r="AB53" s="177"/>
      <c r="AC53" s="178"/>
      <c r="AD53" s="37"/>
      <c r="AE53" s="77"/>
      <c r="AF53" s="77"/>
      <c r="AG53" s="77"/>
      <c r="AH53" s="112"/>
      <c r="AI53" s="1"/>
    </row>
    <row r="54" spans="1:41" ht="13.9" customHeight="1" x14ac:dyDescent="0.35">
      <c r="A54" s="1"/>
      <c r="B54" s="47">
        <v>18</v>
      </c>
      <c r="C54" s="144"/>
      <c r="D54" s="145"/>
      <c r="E54" s="145"/>
      <c r="F54" s="145"/>
      <c r="G54" s="146"/>
      <c r="H54" s="62"/>
      <c r="I54" s="1"/>
      <c r="J54" s="64"/>
      <c r="K54" s="64"/>
      <c r="L54" s="1"/>
      <c r="M54" s="63"/>
      <c r="N54" s="52"/>
      <c r="O54" s="63"/>
      <c r="P54" s="52"/>
      <c r="Q54" s="63"/>
      <c r="R54" s="52"/>
      <c r="S54" s="63"/>
      <c r="T54" s="52"/>
      <c r="U54" s="63"/>
      <c r="V54" s="30"/>
      <c r="W54" s="40">
        <f t="shared" si="0"/>
        <v>0</v>
      </c>
      <c r="X54" s="40"/>
      <c r="Y54" s="1"/>
      <c r="Z54" s="69"/>
      <c r="AA54" s="131"/>
      <c r="AB54" s="177"/>
      <c r="AC54" s="178"/>
      <c r="AD54" s="37"/>
      <c r="AE54" s="37"/>
      <c r="AF54" s="37"/>
      <c r="AG54" s="1"/>
      <c r="AH54" s="68"/>
      <c r="AI54" s="1"/>
    </row>
    <row r="55" spans="1:41" ht="13.9" customHeight="1" x14ac:dyDescent="0.35">
      <c r="A55" s="1"/>
      <c r="B55" s="47">
        <v>19</v>
      </c>
      <c r="C55" s="144"/>
      <c r="D55" s="145"/>
      <c r="E55" s="145"/>
      <c r="F55" s="145"/>
      <c r="G55" s="146"/>
      <c r="H55" s="62"/>
      <c r="I55" s="1"/>
      <c r="J55" s="64"/>
      <c r="K55" s="64"/>
      <c r="L55" s="1"/>
      <c r="M55" s="63"/>
      <c r="N55" s="52"/>
      <c r="O55" s="63"/>
      <c r="P55" s="52"/>
      <c r="Q55" s="63"/>
      <c r="R55" s="52"/>
      <c r="S55" s="63"/>
      <c r="T55" s="52"/>
      <c r="U55" s="63"/>
      <c r="V55" s="30"/>
      <c r="W55" s="40">
        <f t="shared" si="0"/>
        <v>0</v>
      </c>
      <c r="X55" s="40"/>
      <c r="Y55" s="1"/>
      <c r="Z55" s="69"/>
      <c r="AA55" s="131"/>
      <c r="AB55" s="179"/>
      <c r="AC55" s="180"/>
      <c r="AD55" s="96"/>
      <c r="AE55" s="96"/>
      <c r="AF55" s="96"/>
      <c r="AG55" s="1"/>
      <c r="AH55" s="68"/>
      <c r="AI55" s="1"/>
    </row>
    <row r="56" spans="1:41" ht="13.9" customHeight="1" x14ac:dyDescent="0.35">
      <c r="A56" s="1"/>
      <c r="B56" s="47">
        <v>20</v>
      </c>
      <c r="C56" s="144"/>
      <c r="D56" s="145"/>
      <c r="E56" s="145"/>
      <c r="F56" s="145"/>
      <c r="G56" s="146"/>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35">
      <c r="A57" s="1"/>
      <c r="B57" s="44">
        <v>21</v>
      </c>
      <c r="C57" s="144"/>
      <c r="D57" s="145"/>
      <c r="E57" s="145"/>
      <c r="F57" s="145"/>
      <c r="G57" s="146"/>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35">
      <c r="A58" s="1"/>
      <c r="B58" s="45">
        <v>22</v>
      </c>
      <c r="C58" s="144"/>
      <c r="D58" s="145"/>
      <c r="E58" s="145"/>
      <c r="F58" s="145"/>
      <c r="G58" s="146"/>
      <c r="H58" s="62"/>
      <c r="I58" s="1"/>
      <c r="J58" s="64"/>
      <c r="K58" s="64"/>
      <c r="L58" s="1"/>
      <c r="M58" s="63"/>
      <c r="N58" s="52"/>
      <c r="O58" s="63"/>
      <c r="P58" s="52"/>
      <c r="Q58" s="63"/>
      <c r="R58" s="52"/>
      <c r="S58" s="63"/>
      <c r="T58" s="52"/>
      <c r="U58" s="63"/>
      <c r="V58" s="30"/>
      <c r="W58" s="40">
        <f t="shared" si="0"/>
        <v>0</v>
      </c>
      <c r="X58" s="40"/>
      <c r="Y58" s="1"/>
      <c r="Z58" s="181"/>
      <c r="AA58" s="182"/>
      <c r="AB58" s="182"/>
      <c r="AC58" s="182"/>
      <c r="AD58" s="182"/>
      <c r="AE58" s="182"/>
      <c r="AF58" s="182"/>
      <c r="AG58" s="182"/>
      <c r="AH58" s="182"/>
      <c r="AI58" s="1"/>
    </row>
    <row r="59" spans="1:41" ht="14" x14ac:dyDescent="0.3">
      <c r="A59" s="1"/>
      <c r="B59" s="45">
        <v>23</v>
      </c>
      <c r="C59" s="144"/>
      <c r="D59" s="145"/>
      <c r="E59" s="145"/>
      <c r="F59" s="145"/>
      <c r="G59" s="146"/>
      <c r="H59" s="62"/>
      <c r="I59" s="1"/>
      <c r="J59" s="64"/>
      <c r="K59" s="64"/>
      <c r="L59" s="1"/>
      <c r="M59" s="63"/>
      <c r="N59" s="52"/>
      <c r="O59" s="63"/>
      <c r="P59" s="52"/>
      <c r="Q59" s="63"/>
      <c r="R59" s="52"/>
      <c r="S59" s="63"/>
      <c r="T59" s="52"/>
      <c r="U59" s="63"/>
      <c r="V59" s="30"/>
      <c r="W59" s="40">
        <f t="shared" si="0"/>
        <v>0</v>
      </c>
      <c r="X59" s="40"/>
      <c r="Y59" s="1"/>
      <c r="Z59" s="234" t="s">
        <v>101</v>
      </c>
      <c r="AA59" s="235"/>
      <c r="AB59" s="235"/>
      <c r="AC59" s="235"/>
      <c r="AD59" s="235"/>
      <c r="AE59" s="235"/>
      <c r="AF59" s="235"/>
      <c r="AG59" s="235"/>
      <c r="AH59" s="236"/>
      <c r="AI59" s="1"/>
    </row>
    <row r="60" spans="1:41" ht="14.5" customHeight="1" x14ac:dyDescent="0.3">
      <c r="A60" s="1"/>
      <c r="B60" s="45">
        <v>24</v>
      </c>
      <c r="C60" s="144"/>
      <c r="D60" s="145"/>
      <c r="E60" s="145"/>
      <c r="F60" s="145"/>
      <c r="G60" s="146"/>
      <c r="H60" s="62"/>
      <c r="I60" s="1"/>
      <c r="J60" s="64"/>
      <c r="K60" s="64"/>
      <c r="L60" s="1"/>
      <c r="M60" s="63"/>
      <c r="N60" s="52"/>
      <c r="O60" s="63"/>
      <c r="P60" s="52"/>
      <c r="Q60" s="63"/>
      <c r="R60" s="52"/>
      <c r="S60" s="63"/>
      <c r="T60" s="52"/>
      <c r="U60" s="63"/>
      <c r="V60" s="30"/>
      <c r="W60" s="40">
        <f t="shared" si="0"/>
        <v>0</v>
      </c>
      <c r="X60" s="40"/>
      <c r="Y60" s="43"/>
      <c r="Z60" s="237"/>
      <c r="AA60" s="238"/>
      <c r="AB60" s="238"/>
      <c r="AC60" s="238"/>
      <c r="AD60" s="238"/>
      <c r="AE60" s="238"/>
      <c r="AF60" s="238"/>
      <c r="AG60" s="238"/>
      <c r="AH60" s="239"/>
      <c r="AI60" s="1"/>
    </row>
    <row r="61" spans="1:41" ht="13.9" customHeight="1" x14ac:dyDescent="0.3">
      <c r="A61" s="1"/>
      <c r="B61" s="45">
        <v>25</v>
      </c>
      <c r="C61" s="144"/>
      <c r="D61" s="145"/>
      <c r="E61" s="145"/>
      <c r="F61" s="145"/>
      <c r="G61" s="146"/>
      <c r="H61" s="62"/>
      <c r="I61" s="1"/>
      <c r="J61" s="64"/>
      <c r="K61" s="64"/>
      <c r="L61" s="1"/>
      <c r="M61" s="63"/>
      <c r="N61" s="52"/>
      <c r="O61" s="63"/>
      <c r="P61" s="52"/>
      <c r="Q61" s="63"/>
      <c r="R61" s="52"/>
      <c r="S61" s="63"/>
      <c r="T61" s="52"/>
      <c r="U61" s="63"/>
      <c r="V61" s="30"/>
      <c r="W61" s="40">
        <f t="shared" si="0"/>
        <v>0</v>
      </c>
      <c r="X61" s="40"/>
      <c r="Y61" s="43"/>
      <c r="Z61" s="237"/>
      <c r="AA61" s="238"/>
      <c r="AB61" s="238"/>
      <c r="AC61" s="238"/>
      <c r="AD61" s="238"/>
      <c r="AE61" s="238"/>
      <c r="AF61" s="238"/>
      <c r="AG61" s="238"/>
      <c r="AH61" s="239"/>
      <c r="AI61" s="1"/>
      <c r="AM61" s="115"/>
      <c r="AN61" s="115"/>
      <c r="AO61" s="115"/>
    </row>
    <row r="62" spans="1:41" ht="13.9" customHeight="1" x14ac:dyDescent="0.3">
      <c r="A62" s="1"/>
      <c r="B62" s="45">
        <v>26</v>
      </c>
      <c r="C62" s="144"/>
      <c r="D62" s="145"/>
      <c r="E62" s="145"/>
      <c r="F62" s="145"/>
      <c r="G62" s="146"/>
      <c r="H62" s="62"/>
      <c r="I62" s="1"/>
      <c r="J62" s="64"/>
      <c r="K62" s="64"/>
      <c r="L62" s="1"/>
      <c r="M62" s="63"/>
      <c r="N62" s="52"/>
      <c r="O62" s="63"/>
      <c r="P62" s="52"/>
      <c r="Q62" s="63"/>
      <c r="R62" s="52"/>
      <c r="S62" s="63"/>
      <c r="T62" s="52"/>
      <c r="U62" s="63"/>
      <c r="V62" s="30"/>
      <c r="W62" s="40">
        <f t="shared" si="0"/>
        <v>0</v>
      </c>
      <c r="X62" s="40"/>
      <c r="Y62" s="1"/>
      <c r="Z62" s="240"/>
      <c r="AA62" s="241"/>
      <c r="AB62" s="241"/>
      <c r="AC62" s="241"/>
      <c r="AD62" s="241"/>
      <c r="AE62" s="241"/>
      <c r="AF62" s="241"/>
      <c r="AG62" s="241"/>
      <c r="AH62" s="242"/>
      <c r="AI62" s="1"/>
      <c r="AM62" s="115"/>
      <c r="AN62" s="115"/>
      <c r="AO62" s="115"/>
    </row>
    <row r="63" spans="1:41" ht="13.9" customHeight="1" x14ac:dyDescent="0.3">
      <c r="A63" s="1"/>
      <c r="B63" s="45">
        <v>27</v>
      </c>
      <c r="C63" s="144"/>
      <c r="D63" s="145"/>
      <c r="E63" s="145"/>
      <c r="F63" s="145"/>
      <c r="G63" s="146"/>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3">
      <c r="A64" s="1"/>
      <c r="B64" s="45">
        <v>28</v>
      </c>
      <c r="C64" s="144"/>
      <c r="D64" s="145"/>
      <c r="E64" s="145"/>
      <c r="F64" s="145"/>
      <c r="G64" s="146"/>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3">
      <c r="A65" s="1"/>
      <c r="B65" s="45">
        <v>29</v>
      </c>
      <c r="C65" s="144"/>
      <c r="D65" s="145"/>
      <c r="E65" s="145"/>
      <c r="F65" s="145"/>
      <c r="G65" s="146"/>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3"/>
      <c r="AH65" s="244"/>
      <c r="AI65" s="1"/>
      <c r="AM65" s="115"/>
      <c r="AN65" s="115"/>
      <c r="AO65" s="115"/>
    </row>
    <row r="66" spans="1:41" ht="13.9" customHeight="1" x14ac:dyDescent="0.3">
      <c r="A66" s="1"/>
      <c r="B66" s="45">
        <v>30</v>
      </c>
      <c r="C66" s="144"/>
      <c r="D66" s="145"/>
      <c r="E66" s="145"/>
      <c r="F66" s="145"/>
      <c r="G66" s="146"/>
      <c r="H66" s="62"/>
      <c r="I66" s="1"/>
      <c r="J66" s="64"/>
      <c r="K66" s="64"/>
      <c r="L66" s="1"/>
      <c r="M66" s="63"/>
      <c r="N66" s="52"/>
      <c r="O66" s="63"/>
      <c r="P66" s="52"/>
      <c r="Q66" s="63"/>
      <c r="R66" s="52"/>
      <c r="S66" s="63"/>
      <c r="T66" s="52"/>
      <c r="U66" s="63"/>
      <c r="V66" s="30"/>
      <c r="W66" s="40">
        <f t="shared" si="0"/>
        <v>0</v>
      </c>
      <c r="X66" s="40"/>
      <c r="Y66" s="1"/>
      <c r="Z66" s="259" t="s">
        <v>92</v>
      </c>
      <c r="AA66" s="258"/>
      <c r="AB66" s="258"/>
      <c r="AC66" s="258"/>
      <c r="AD66" s="258"/>
      <c r="AE66" s="258"/>
      <c r="AF66" s="258"/>
      <c r="AG66" s="258"/>
      <c r="AH66" s="260"/>
      <c r="AI66" s="1"/>
      <c r="AM66" s="115"/>
      <c r="AN66" s="115"/>
      <c r="AO66" s="115"/>
    </row>
    <row r="67" spans="1:41" ht="13.9" customHeight="1" x14ac:dyDescent="0.3">
      <c r="A67" s="1"/>
      <c r="B67" s="45">
        <v>31</v>
      </c>
      <c r="C67" s="144"/>
      <c r="D67" s="145"/>
      <c r="E67" s="145"/>
      <c r="F67" s="145"/>
      <c r="G67" s="146"/>
      <c r="H67" s="62"/>
      <c r="I67" s="1"/>
      <c r="J67" s="64"/>
      <c r="K67" s="64"/>
      <c r="L67" s="1"/>
      <c r="M67" s="63"/>
      <c r="N67" s="52"/>
      <c r="O67" s="63"/>
      <c r="P67" s="52"/>
      <c r="Q67" s="63"/>
      <c r="R67" s="52"/>
      <c r="S67" s="63"/>
      <c r="T67" s="52"/>
      <c r="U67" s="63"/>
      <c r="V67" s="30"/>
      <c r="W67" s="40">
        <f t="shared" si="0"/>
        <v>0</v>
      </c>
      <c r="X67" s="40"/>
      <c r="Y67" s="1"/>
      <c r="Z67" s="259"/>
      <c r="AA67" s="258"/>
      <c r="AB67" s="258"/>
      <c r="AC67" s="258"/>
      <c r="AD67" s="258"/>
      <c r="AE67" s="258"/>
      <c r="AF67" s="258"/>
      <c r="AG67" s="258"/>
      <c r="AH67" s="260"/>
      <c r="AI67" s="1"/>
      <c r="AM67" s="115"/>
      <c r="AN67" s="115"/>
      <c r="AO67" s="115"/>
    </row>
    <row r="68" spans="1:41" ht="13.9" customHeight="1" x14ac:dyDescent="0.3">
      <c r="A68" s="1"/>
      <c r="B68" s="45">
        <v>32</v>
      </c>
      <c r="C68" s="144"/>
      <c r="D68" s="145"/>
      <c r="E68" s="145"/>
      <c r="F68" s="145"/>
      <c r="G68" s="146"/>
      <c r="H68" s="62"/>
      <c r="I68" s="1"/>
      <c r="J68" s="64"/>
      <c r="K68" s="64"/>
      <c r="L68" s="1"/>
      <c r="M68" s="63"/>
      <c r="N68" s="52"/>
      <c r="O68" s="63"/>
      <c r="P68" s="52"/>
      <c r="Q68" s="63"/>
      <c r="R68" s="52"/>
      <c r="S68" s="63"/>
      <c r="T68" s="52"/>
      <c r="U68" s="63"/>
      <c r="V68" s="30"/>
      <c r="W68" s="40">
        <f t="shared" si="0"/>
        <v>0</v>
      </c>
      <c r="X68" s="40"/>
      <c r="Y68" s="43"/>
      <c r="Z68" s="259"/>
      <c r="AA68" s="258"/>
      <c r="AB68" s="258"/>
      <c r="AC68" s="258"/>
      <c r="AD68" s="258"/>
      <c r="AE68" s="258"/>
      <c r="AF68" s="258"/>
      <c r="AG68" s="258"/>
      <c r="AH68" s="260"/>
      <c r="AI68" s="1"/>
      <c r="AM68" s="115"/>
      <c r="AN68" s="115"/>
      <c r="AO68" s="115"/>
    </row>
    <row r="69" spans="1:41" ht="13.9" customHeight="1" x14ac:dyDescent="0.3">
      <c r="A69" s="1"/>
      <c r="B69" s="45">
        <v>33</v>
      </c>
      <c r="C69" s="144"/>
      <c r="D69" s="145"/>
      <c r="E69" s="145"/>
      <c r="F69" s="145"/>
      <c r="G69" s="146"/>
      <c r="H69" s="62"/>
      <c r="I69" s="1"/>
      <c r="J69" s="64"/>
      <c r="K69" s="64"/>
      <c r="L69" s="1"/>
      <c r="M69" s="63"/>
      <c r="N69" s="52"/>
      <c r="O69" s="63"/>
      <c r="P69" s="52"/>
      <c r="Q69" s="63"/>
      <c r="R69" s="52"/>
      <c r="S69" s="63"/>
      <c r="T69" s="52"/>
      <c r="U69" s="63"/>
      <c r="V69" s="30"/>
      <c r="W69" s="40">
        <f t="shared" si="0"/>
        <v>0</v>
      </c>
      <c r="X69" s="40"/>
      <c r="Y69" s="43"/>
      <c r="Z69" s="259"/>
      <c r="AA69" s="258"/>
      <c r="AB69" s="258"/>
      <c r="AC69" s="258"/>
      <c r="AD69" s="258"/>
      <c r="AE69" s="258"/>
      <c r="AF69" s="258"/>
      <c r="AG69" s="258"/>
      <c r="AH69" s="260"/>
      <c r="AI69" s="1"/>
    </row>
    <row r="70" spans="1:41" ht="13.9" customHeight="1" x14ac:dyDescent="0.3">
      <c r="A70" s="1"/>
      <c r="B70" s="45">
        <v>34</v>
      </c>
      <c r="C70" s="144"/>
      <c r="D70" s="145"/>
      <c r="E70" s="145"/>
      <c r="F70" s="145"/>
      <c r="G70" s="146"/>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144"/>
      <c r="D71" s="145"/>
      <c r="E71" s="145"/>
      <c r="F71" s="145"/>
      <c r="G71" s="146"/>
      <c r="H71" s="62"/>
      <c r="I71" s="1"/>
      <c r="J71" s="64"/>
      <c r="K71" s="64"/>
      <c r="L71" s="1"/>
      <c r="M71" s="63"/>
      <c r="N71" s="52"/>
      <c r="O71" s="63"/>
      <c r="P71" s="52"/>
      <c r="Q71" s="63"/>
      <c r="R71" s="52"/>
      <c r="S71" s="63"/>
      <c r="T71" s="52"/>
      <c r="U71" s="63"/>
      <c r="V71" s="30"/>
      <c r="W71" s="40">
        <f t="shared" si="0"/>
        <v>0</v>
      </c>
      <c r="X71" s="40"/>
      <c r="Y71" s="43"/>
      <c r="Z71" s="117" t="s">
        <v>90</v>
      </c>
      <c r="AA71" s="175"/>
      <c r="AB71" s="176"/>
      <c r="AC71" s="119" t="s">
        <v>91</v>
      </c>
      <c r="AD71" s="133"/>
      <c r="AE71" s="261" t="s">
        <v>89</v>
      </c>
      <c r="AF71" s="258"/>
      <c r="AG71" s="245"/>
      <c r="AH71" s="246"/>
      <c r="AI71" s="1"/>
    </row>
    <row r="72" spans="1:41" ht="14.15" customHeight="1" x14ac:dyDescent="0.3">
      <c r="A72" s="1"/>
      <c r="B72" s="45">
        <v>36</v>
      </c>
      <c r="C72" s="144"/>
      <c r="D72" s="145"/>
      <c r="E72" s="145"/>
      <c r="F72" s="145"/>
      <c r="G72" s="146"/>
      <c r="H72" s="62"/>
      <c r="I72" s="1"/>
      <c r="J72" s="64"/>
      <c r="K72" s="64"/>
      <c r="L72" s="1"/>
      <c r="M72" s="63"/>
      <c r="N72" s="52"/>
      <c r="O72" s="63"/>
      <c r="P72" s="52"/>
      <c r="Q72" s="63"/>
      <c r="R72" s="52"/>
      <c r="S72" s="63"/>
      <c r="T72" s="52"/>
      <c r="U72" s="63"/>
      <c r="V72" s="30"/>
      <c r="W72" s="40">
        <f t="shared" si="0"/>
        <v>0</v>
      </c>
      <c r="X72" s="40"/>
      <c r="Y72" s="43"/>
      <c r="Z72" s="118"/>
      <c r="AA72" s="179"/>
      <c r="AB72" s="180"/>
      <c r="AC72" s="77"/>
      <c r="AD72" s="77"/>
      <c r="AE72" s="258"/>
      <c r="AF72" s="258"/>
      <c r="AG72" s="77"/>
      <c r="AH72" s="126"/>
      <c r="AI72" s="1"/>
    </row>
    <row r="73" spans="1:41" ht="17.25" customHeight="1" x14ac:dyDescent="0.3">
      <c r="A73" s="1"/>
      <c r="B73" s="45">
        <v>37</v>
      </c>
      <c r="C73" s="144"/>
      <c r="D73" s="145"/>
      <c r="E73" s="145"/>
      <c r="F73" s="145"/>
      <c r="G73" s="146"/>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3">
      <c r="A74" s="1"/>
      <c r="B74" s="45">
        <v>38</v>
      </c>
      <c r="C74" s="144"/>
      <c r="D74" s="145"/>
      <c r="E74" s="145"/>
      <c r="F74" s="145"/>
      <c r="G74" s="146"/>
      <c r="H74" s="62"/>
      <c r="I74" s="1"/>
      <c r="J74" s="64"/>
      <c r="K74" s="64"/>
      <c r="L74" s="1"/>
      <c r="M74" s="63"/>
      <c r="N74" s="52"/>
      <c r="O74" s="63"/>
      <c r="P74" s="52"/>
      <c r="Q74" s="63"/>
      <c r="R74" s="52"/>
      <c r="S74" s="63"/>
      <c r="T74" s="52"/>
      <c r="U74" s="63"/>
      <c r="V74" s="30"/>
      <c r="W74" s="40">
        <f t="shared" si="0"/>
        <v>0</v>
      </c>
      <c r="X74" s="40"/>
      <c r="Y74" s="43"/>
      <c r="Z74" s="117" t="s">
        <v>90</v>
      </c>
      <c r="AA74" s="175"/>
      <c r="AB74" s="176"/>
      <c r="AC74" s="122" t="s">
        <v>91</v>
      </c>
      <c r="AD74" s="123"/>
      <c r="AE74" s="258" t="s">
        <v>89</v>
      </c>
      <c r="AF74" s="258"/>
      <c r="AG74" s="256"/>
      <c r="AH74" s="257"/>
      <c r="AI74" s="1"/>
    </row>
    <row r="75" spans="1:41" ht="16.5" customHeight="1" x14ac:dyDescent="0.3">
      <c r="A75" s="1"/>
      <c r="B75" s="45">
        <v>39</v>
      </c>
      <c r="C75" s="144"/>
      <c r="D75" s="145"/>
      <c r="E75" s="145"/>
      <c r="F75" s="145"/>
      <c r="G75" s="146"/>
      <c r="H75" s="62"/>
      <c r="I75" s="1"/>
      <c r="J75" s="64"/>
      <c r="K75" s="64"/>
      <c r="L75" s="1"/>
      <c r="M75" s="63"/>
      <c r="N75" s="52"/>
      <c r="O75" s="63"/>
      <c r="P75" s="52"/>
      <c r="Q75" s="63"/>
      <c r="R75" s="52"/>
      <c r="S75" s="63"/>
      <c r="T75" s="52"/>
      <c r="U75" s="63"/>
      <c r="V75" s="30"/>
      <c r="W75" s="40">
        <f t="shared" si="0"/>
        <v>0</v>
      </c>
      <c r="X75" s="40"/>
      <c r="Y75" s="43"/>
      <c r="Z75" s="118"/>
      <c r="AA75" s="179"/>
      <c r="AB75" s="180"/>
      <c r="AC75" s="77"/>
      <c r="AD75" s="77"/>
      <c r="AE75" s="258"/>
      <c r="AF75" s="258"/>
      <c r="AG75" s="77"/>
      <c r="AH75" s="126"/>
      <c r="AI75" s="1"/>
    </row>
    <row r="76" spans="1:41" ht="13.9" customHeight="1" x14ac:dyDescent="0.3">
      <c r="A76" s="1"/>
      <c r="B76" s="45">
        <v>40</v>
      </c>
      <c r="C76" s="144"/>
      <c r="D76" s="145"/>
      <c r="E76" s="145"/>
      <c r="F76" s="145"/>
      <c r="G76" s="146"/>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147" t="s">
        <v>44</v>
      </c>
      <c r="D77" s="148"/>
      <c r="E77" s="148"/>
      <c r="F77" s="148"/>
      <c r="G77" s="148"/>
      <c r="H77" s="50">
        <f>SUM(H37:H76)</f>
        <v>108978.53</v>
      </c>
      <c r="I77" s="1"/>
      <c r="J77" s="149"/>
      <c r="K77" s="149"/>
      <c r="L77" s="1"/>
      <c r="M77" s="50">
        <f>SUM(M37:M76)</f>
        <v>23631.57908</v>
      </c>
      <c r="N77" s="53"/>
      <c r="O77" s="50">
        <f>SUM(O37:O76)</f>
        <v>69496.092999999993</v>
      </c>
      <c r="P77" s="53"/>
      <c r="Q77" s="50">
        <f>SUM(Q37:Q76)</f>
        <v>2000</v>
      </c>
      <c r="R77" s="53"/>
      <c r="S77" s="50">
        <f>SUM(S37:S76)</f>
        <v>4118.7164999999995</v>
      </c>
      <c r="T77" s="53"/>
      <c r="U77" s="50">
        <f>SUM(U37:U76)</f>
        <v>9732.1384199999993</v>
      </c>
      <c r="V77" s="30"/>
      <c r="W77" s="40">
        <f t="shared" si="0"/>
        <v>3.0000000115251169E-3</v>
      </c>
      <c r="X77" s="40"/>
      <c r="Y77" s="43"/>
      <c r="Z77" s="124" t="s">
        <v>90</v>
      </c>
      <c r="AA77" s="175"/>
      <c r="AB77" s="176"/>
      <c r="AC77" s="258" t="s">
        <v>91</v>
      </c>
      <c r="AD77" s="133"/>
      <c r="AE77" s="258" t="s">
        <v>89</v>
      </c>
      <c r="AF77" s="258"/>
      <c r="AG77" s="256"/>
      <c r="AH77" s="257"/>
      <c r="AI77" s="1"/>
    </row>
    <row r="78" spans="1:41" ht="16"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9"/>
      <c r="AB78" s="180"/>
      <c r="AC78" s="258"/>
      <c r="AD78" s="77"/>
      <c r="AE78" s="258"/>
      <c r="AF78" s="258"/>
      <c r="AG78" s="77"/>
      <c r="AH78" s="126"/>
      <c r="AI78" s="1"/>
    </row>
    <row r="79" spans="1:41" ht="14.5" x14ac:dyDescent="0.35">
      <c r="A79" s="1"/>
      <c r="B79" s="1"/>
      <c r="C79" s="141"/>
      <c r="D79" s="142"/>
      <c r="E79" s="142"/>
      <c r="F79" s="142"/>
      <c r="G79" s="142"/>
      <c r="H79" s="8"/>
      <c r="I79" s="1"/>
      <c r="J79" s="143"/>
      <c r="K79" s="143"/>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247" t="s">
        <v>57</v>
      </c>
      <c r="AA80" s="248"/>
      <c r="AB80" s="248"/>
      <c r="AC80" s="248"/>
      <c r="AD80" s="248"/>
      <c r="AE80" s="248"/>
      <c r="AF80" s="248"/>
      <c r="AG80" s="248"/>
      <c r="AH80" s="249"/>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50"/>
      <c r="AA81" s="250"/>
      <c r="AB81" s="250"/>
      <c r="AC81" s="250"/>
      <c r="AD81" s="250"/>
      <c r="AE81" s="250"/>
      <c r="AF81" s="250"/>
      <c r="AG81" s="250"/>
      <c r="AH81" s="251"/>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52"/>
      <c r="AA82" s="252"/>
      <c r="AB82" s="252"/>
      <c r="AC82" s="252"/>
      <c r="AD82" s="252"/>
      <c r="AE82" s="252"/>
      <c r="AF82" s="252"/>
      <c r="AG82" s="252"/>
      <c r="AH82" s="253"/>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52"/>
      <c r="AA83" s="252"/>
      <c r="AB83" s="252"/>
      <c r="AC83" s="252"/>
      <c r="AD83" s="252"/>
      <c r="AE83" s="252"/>
      <c r="AF83" s="252"/>
      <c r="AG83" s="252"/>
      <c r="AH83" s="253"/>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254"/>
      <c r="AA84" s="254"/>
      <c r="AB84" s="254"/>
      <c r="AC84" s="254"/>
      <c r="AD84" s="254"/>
      <c r="AE84" s="254"/>
      <c r="AF84" s="254"/>
      <c r="AG84" s="254"/>
      <c r="AH84" s="255"/>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28"/>
      <c r="AA85" s="229"/>
      <c r="AB85" s="229"/>
      <c r="AC85" s="229"/>
      <c r="AD85" s="229"/>
      <c r="AE85" s="229"/>
      <c r="AF85" s="229"/>
      <c r="AG85" s="229"/>
      <c r="AH85" s="230"/>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22" t="s">
        <v>43</v>
      </c>
      <c r="AA86" s="223"/>
      <c r="AB86" s="223"/>
      <c r="AC86" s="223"/>
      <c r="AD86" s="223"/>
      <c r="AE86" s="223"/>
      <c r="AF86" s="223"/>
      <c r="AG86" s="223"/>
      <c r="AH86" s="224"/>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25"/>
      <c r="AA87" s="226"/>
      <c r="AB87" s="226"/>
      <c r="AC87" s="226"/>
      <c r="AD87" s="226"/>
      <c r="AE87" s="226"/>
      <c r="AF87" s="226"/>
      <c r="AG87" s="226"/>
      <c r="AH87" s="227"/>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13" t="s">
        <v>102</v>
      </c>
      <c r="AA88" s="214"/>
      <c r="AB88" s="214"/>
      <c r="AC88" s="214"/>
      <c r="AD88" s="214"/>
      <c r="AE88" s="214"/>
      <c r="AF88" s="214"/>
      <c r="AG88" s="214"/>
      <c r="AH88" s="215"/>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16"/>
      <c r="AA89" s="217"/>
      <c r="AB89" s="217"/>
      <c r="AC89" s="217"/>
      <c r="AD89" s="217"/>
      <c r="AE89" s="217"/>
      <c r="AF89" s="217"/>
      <c r="AG89" s="217"/>
      <c r="AH89" s="218"/>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16"/>
      <c r="AA90" s="217"/>
      <c r="AB90" s="217"/>
      <c r="AC90" s="217"/>
      <c r="AD90" s="217"/>
      <c r="AE90" s="217"/>
      <c r="AF90" s="217"/>
      <c r="AG90" s="217"/>
      <c r="AH90" s="218"/>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16"/>
      <c r="AA91" s="217"/>
      <c r="AB91" s="217"/>
      <c r="AC91" s="217"/>
      <c r="AD91" s="217"/>
      <c r="AE91" s="217"/>
      <c r="AF91" s="217"/>
      <c r="AG91" s="217"/>
      <c r="AH91" s="218"/>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16"/>
      <c r="AA92" s="217"/>
      <c r="AB92" s="217"/>
      <c r="AC92" s="217"/>
      <c r="AD92" s="217"/>
      <c r="AE92" s="217"/>
      <c r="AF92" s="217"/>
      <c r="AG92" s="217"/>
      <c r="AH92" s="218"/>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16"/>
      <c r="AA93" s="217"/>
      <c r="AB93" s="217"/>
      <c r="AC93" s="217"/>
      <c r="AD93" s="217"/>
      <c r="AE93" s="217"/>
      <c r="AF93" s="217"/>
      <c r="AG93" s="217"/>
      <c r="AH93" s="218"/>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16"/>
      <c r="AA94" s="217"/>
      <c r="AB94" s="217"/>
      <c r="AC94" s="217"/>
      <c r="AD94" s="217"/>
      <c r="AE94" s="217"/>
      <c r="AF94" s="217"/>
      <c r="AG94" s="217"/>
      <c r="AH94" s="218"/>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16"/>
      <c r="AA95" s="217"/>
      <c r="AB95" s="217"/>
      <c r="AC95" s="217"/>
      <c r="AD95" s="217"/>
      <c r="AE95" s="217"/>
      <c r="AF95" s="217"/>
      <c r="AG95" s="217"/>
      <c r="AH95" s="218"/>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16"/>
      <c r="AA96" s="217"/>
      <c r="AB96" s="217"/>
      <c r="AC96" s="217"/>
      <c r="AD96" s="217"/>
      <c r="AE96" s="217"/>
      <c r="AF96" s="217"/>
      <c r="AG96" s="217"/>
      <c r="AH96" s="218"/>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16"/>
      <c r="AA97" s="217"/>
      <c r="AB97" s="217"/>
      <c r="AC97" s="217"/>
      <c r="AD97" s="217"/>
      <c r="AE97" s="217"/>
      <c r="AF97" s="217"/>
      <c r="AG97" s="217"/>
      <c r="AH97" s="218"/>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16"/>
      <c r="AA98" s="217"/>
      <c r="AB98" s="217"/>
      <c r="AC98" s="217"/>
      <c r="AD98" s="217"/>
      <c r="AE98" s="217"/>
      <c r="AF98" s="217"/>
      <c r="AG98" s="217"/>
      <c r="AH98" s="218"/>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16"/>
      <c r="AA99" s="217"/>
      <c r="AB99" s="217"/>
      <c r="AC99" s="217"/>
      <c r="AD99" s="217"/>
      <c r="AE99" s="217"/>
      <c r="AF99" s="217"/>
      <c r="AG99" s="217"/>
      <c r="AH99" s="218"/>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6"/>
      <c r="AA100" s="217"/>
      <c r="AB100" s="217"/>
      <c r="AC100" s="217"/>
      <c r="AD100" s="217"/>
      <c r="AE100" s="217"/>
      <c r="AF100" s="217"/>
      <c r="AG100" s="217"/>
      <c r="AH100" s="218"/>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6"/>
      <c r="AA101" s="217"/>
      <c r="AB101" s="217"/>
      <c r="AC101" s="217"/>
      <c r="AD101" s="217"/>
      <c r="AE101" s="217"/>
      <c r="AF101" s="217"/>
      <c r="AG101" s="217"/>
      <c r="AH101" s="218"/>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6"/>
      <c r="AA102" s="217"/>
      <c r="AB102" s="217"/>
      <c r="AC102" s="217"/>
      <c r="AD102" s="217"/>
      <c r="AE102" s="217"/>
      <c r="AF102" s="217"/>
      <c r="AG102" s="217"/>
      <c r="AH102" s="218"/>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6"/>
      <c r="AA103" s="217"/>
      <c r="AB103" s="217"/>
      <c r="AC103" s="217"/>
      <c r="AD103" s="217"/>
      <c r="AE103" s="217"/>
      <c r="AF103" s="217"/>
      <c r="AG103" s="217"/>
      <c r="AH103" s="218"/>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9"/>
      <c r="AA104" s="220"/>
      <c r="AB104" s="220"/>
      <c r="AC104" s="220"/>
      <c r="AD104" s="220"/>
      <c r="AE104" s="220"/>
      <c r="AF104" s="220"/>
      <c r="AG104" s="220"/>
      <c r="AH104" s="221"/>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0"/>
      <c r="AA105" s="211"/>
      <c r="AB105" s="211"/>
      <c r="AC105" s="211"/>
      <c r="AD105" s="211"/>
      <c r="AE105" s="211"/>
      <c r="AF105" s="211"/>
      <c r="AG105" s="211"/>
      <c r="AH105" s="212"/>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34" ht="12.4" customHeight="1" x14ac:dyDescent="0.25"/>
    <row r="114" spans="4:34" ht="12.4" customHeight="1" x14ac:dyDescent="0.25"/>
    <row r="115" spans="4:34" ht="12.4" customHeight="1" x14ac:dyDescent="0.25"/>
    <row r="116" spans="4:34" ht="12.4"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29</v>
      </c>
      <c r="Z121" s="1"/>
      <c r="AA121" s="1"/>
      <c r="AB121" s="1"/>
      <c r="AC121" s="1"/>
      <c r="AD121" s="1"/>
      <c r="AE121" s="1"/>
      <c r="AF121" s="1"/>
      <c r="AG121" s="1"/>
      <c r="AH121" s="1"/>
    </row>
    <row r="122" spans="4:34" ht="62.5" x14ac:dyDescent="0.25">
      <c r="D122" s="59" t="s">
        <v>110</v>
      </c>
      <c r="E122" s="60">
        <f>H25</f>
        <v>139104.45000000001</v>
      </c>
      <c r="Z122" s="1"/>
      <c r="AA122" s="1"/>
      <c r="AB122" s="1"/>
      <c r="AC122" s="1"/>
      <c r="AD122" s="1"/>
      <c r="AE122" s="1"/>
      <c r="AF122" s="1"/>
      <c r="AG122" s="1"/>
      <c r="AH122" s="1"/>
    </row>
    <row r="123" spans="4:34" ht="50" x14ac:dyDescent="0.25">
      <c r="D123" s="59" t="s">
        <v>111</v>
      </c>
      <c r="E123" s="60">
        <f>H26</f>
        <v>108978.53</v>
      </c>
      <c r="Z123" s="1"/>
      <c r="AA123" s="1"/>
      <c r="AB123" s="1"/>
      <c r="AC123" s="1"/>
      <c r="AD123" s="1"/>
      <c r="AE123" s="1"/>
      <c r="AF123" s="1"/>
      <c r="AG123" s="1"/>
      <c r="AH123" s="1"/>
    </row>
    <row r="124" spans="4:34" x14ac:dyDescent="0.25">
      <c r="D124" s="59" t="s">
        <v>26</v>
      </c>
      <c r="E124" s="60">
        <f>E122-E123</f>
        <v>30125.920000000013</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29</v>
      </c>
      <c r="Z129" s="1"/>
      <c r="AA129" s="1"/>
      <c r="AB129" s="1"/>
      <c r="AC129" s="1"/>
      <c r="AD129" s="1"/>
      <c r="AE129" s="1"/>
      <c r="AF129" s="1"/>
      <c r="AG129" s="1"/>
      <c r="AH129" s="1"/>
    </row>
    <row r="130" spans="4:34" ht="75" x14ac:dyDescent="0.25">
      <c r="D130" s="59" t="s">
        <v>112</v>
      </c>
      <c r="E130" s="60">
        <f>U25</f>
        <v>443653.69999999995</v>
      </c>
      <c r="Z130" s="1"/>
      <c r="AA130" s="1"/>
      <c r="AB130" s="1"/>
      <c r="AC130" s="1"/>
      <c r="AD130" s="1"/>
      <c r="AE130" s="1"/>
      <c r="AF130" s="1"/>
      <c r="AG130" s="1"/>
      <c r="AH130" s="1"/>
    </row>
    <row r="131" spans="4:34" ht="50" x14ac:dyDescent="0.25">
      <c r="D131" s="59" t="s">
        <v>77</v>
      </c>
      <c r="E131" s="60">
        <f>U26</f>
        <v>4081.61</v>
      </c>
      <c r="Z131" s="1"/>
      <c r="AA131" s="1"/>
      <c r="AB131" s="1"/>
      <c r="AC131" s="1"/>
      <c r="AD131" s="1"/>
      <c r="AE131" s="1"/>
      <c r="AF131" s="1"/>
      <c r="AG131" s="1"/>
      <c r="AH131" s="1"/>
    </row>
    <row r="132" spans="4:34" ht="50" x14ac:dyDescent="0.25">
      <c r="D132" s="59" t="s">
        <v>113</v>
      </c>
      <c r="E132" s="60">
        <f>U27</f>
        <v>30125.920000000013</v>
      </c>
      <c r="Z132" s="1"/>
      <c r="AA132" s="1"/>
      <c r="AB132" s="1"/>
      <c r="AC132" s="1"/>
      <c r="AD132" s="1"/>
      <c r="AE132" s="1"/>
      <c r="AF132" s="1"/>
      <c r="AG132" s="1"/>
      <c r="AH132" s="1"/>
    </row>
    <row r="133" spans="4:34" ht="37.5" x14ac:dyDescent="0.25">
      <c r="D133" s="59" t="s">
        <v>107</v>
      </c>
      <c r="E133" s="60">
        <f>U28</f>
        <v>477861.23</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53</v>
      </c>
      <c r="E136" s="11">
        <f>M77</f>
        <v>23631.57908</v>
      </c>
    </row>
    <row r="137" spans="4:34" ht="14.5" x14ac:dyDescent="0.35">
      <c r="D137" s="87" t="s">
        <v>54</v>
      </c>
      <c r="E137" s="11">
        <f>O77</f>
        <v>69496.092999999993</v>
      </c>
    </row>
    <row r="138" spans="4:34" ht="14.5" x14ac:dyDescent="0.35">
      <c r="D138" s="87" t="s">
        <v>55</v>
      </c>
      <c r="E138" s="11">
        <f>Q77</f>
        <v>2000</v>
      </c>
    </row>
    <row r="139" spans="4:34" ht="14.5" x14ac:dyDescent="0.35">
      <c r="D139" s="87" t="s">
        <v>52</v>
      </c>
      <c r="E139" s="11">
        <f>S77</f>
        <v>4118.7164999999995</v>
      </c>
    </row>
    <row r="140" spans="4:34" ht="14.5" x14ac:dyDescent="0.35">
      <c r="D140" s="88" t="s">
        <v>5</v>
      </c>
      <c r="E140" s="25">
        <f>U77</f>
        <v>9732.1384199999993</v>
      </c>
    </row>
    <row r="142" spans="4:34" x14ac:dyDescent="0.25">
      <c r="E142" s="3" t="s">
        <v>29</v>
      </c>
    </row>
    <row r="143" spans="4:34" x14ac:dyDescent="0.25">
      <c r="D143" s="3" t="s">
        <v>108</v>
      </c>
      <c r="E143" s="85">
        <f t="shared" ref="E143:E144" si="1">AF25</f>
        <v>2797</v>
      </c>
    </row>
    <row r="144" spans="4:34" x14ac:dyDescent="0.25">
      <c r="D144" s="3" t="s">
        <v>109</v>
      </c>
      <c r="E144" s="85">
        <f t="shared" si="1"/>
        <v>11744.16</v>
      </c>
    </row>
    <row r="145" spans="4:5" x14ac:dyDescent="0.25">
      <c r="D145" s="3" t="s">
        <v>26</v>
      </c>
      <c r="E145" s="85">
        <f>AF27</f>
        <v>8947.16</v>
      </c>
    </row>
    <row r="146" spans="4:5" x14ac:dyDescent="0.25">
      <c r="D146" s="59"/>
      <c r="E146" s="85"/>
    </row>
    <row r="147" spans="4:5" x14ac:dyDescent="0.25">
      <c r="E147" s="85"/>
    </row>
    <row r="148" spans="4:5" x14ac:dyDescent="0.25">
      <c r="E148" s="85"/>
    </row>
  </sheetData>
  <sheetProtection algorithmName="SHA-512" hashValue="mE+BYliz6h13K2YUHWLuWrTi+HOsKHBcYSLz9aXwYjla8qiFbtg+z22m2yDMNnX3jSNIxzqu3v+layto+Y6DpQ==" saltValue="CQl0Rkd3VL8ux9hgmMSrmQ=="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7265625" style="3" customWidth="1"/>
    <col min="30" max="16384" width="11" style="3"/>
  </cols>
  <sheetData>
    <row r="1" spans="1:35" ht="56.5" x14ac:dyDescent="0.3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304" t="s">
        <v>62</v>
      </c>
      <c r="F6" s="305"/>
      <c r="G6" s="305"/>
      <c r="H6" s="306"/>
      <c r="I6" s="1"/>
      <c r="J6" s="1"/>
      <c r="K6" s="6"/>
      <c r="L6" s="6"/>
      <c r="M6" s="303" t="s">
        <v>117</v>
      </c>
      <c r="N6" s="303"/>
      <c r="O6" s="303"/>
      <c r="P6" s="303"/>
      <c r="Q6" s="303"/>
      <c r="R6" s="303"/>
      <c r="S6" s="303"/>
      <c r="T6" s="303"/>
      <c r="U6" s="303"/>
      <c r="V6" s="1"/>
      <c r="W6" s="1"/>
      <c r="X6" s="1"/>
      <c r="Y6" s="1"/>
      <c r="Z6" s="1"/>
      <c r="AA6" s="1"/>
      <c r="AB6" s="1"/>
      <c r="AC6" s="1"/>
      <c r="AD6" s="1"/>
      <c r="AE6" s="1"/>
      <c r="AF6" s="1"/>
      <c r="AG6" s="1"/>
      <c r="AH6" s="1"/>
      <c r="AI6" s="1"/>
    </row>
    <row r="7" spans="1:35" ht="14.5" customHeight="1" x14ac:dyDescent="0.35">
      <c r="A7" s="1"/>
      <c r="B7" s="1"/>
      <c r="C7" s="27" t="s">
        <v>7</v>
      </c>
      <c r="D7" s="28"/>
      <c r="E7" s="304" t="s">
        <v>63</v>
      </c>
      <c r="F7" s="305"/>
      <c r="G7" s="305"/>
      <c r="H7" s="306"/>
      <c r="I7" s="1"/>
      <c r="J7" s="4"/>
      <c r="K7" s="4"/>
      <c r="L7" s="4"/>
      <c r="M7" s="303"/>
      <c r="N7" s="303"/>
      <c r="O7" s="303"/>
      <c r="P7" s="303"/>
      <c r="Q7" s="303"/>
      <c r="R7" s="303"/>
      <c r="S7" s="303"/>
      <c r="T7" s="303"/>
      <c r="U7" s="303"/>
      <c r="V7" s="1"/>
      <c r="W7" s="1"/>
      <c r="X7" s="1"/>
      <c r="Y7" s="1"/>
      <c r="Z7" s="1"/>
      <c r="AA7" s="1"/>
      <c r="AB7" s="1"/>
      <c r="AC7" s="1"/>
      <c r="AD7" s="1"/>
      <c r="AE7" s="1"/>
      <c r="AF7" s="1"/>
      <c r="AG7" s="1"/>
      <c r="AH7" s="1"/>
      <c r="AI7" s="1"/>
    </row>
    <row r="8" spans="1:35" ht="14.5" customHeight="1" x14ac:dyDescent="0.35">
      <c r="A8" s="1"/>
      <c r="B8" s="5"/>
      <c r="C8" s="27" t="s">
        <v>9</v>
      </c>
      <c r="D8" s="6"/>
      <c r="E8" s="304" t="s">
        <v>46</v>
      </c>
      <c r="F8" s="305"/>
      <c r="G8" s="305"/>
      <c r="H8" s="306"/>
      <c r="I8" s="1"/>
      <c r="J8" s="4"/>
      <c r="K8" s="4"/>
      <c r="L8" s="4"/>
      <c r="M8" s="303"/>
      <c r="N8" s="303"/>
      <c r="O8" s="303"/>
      <c r="P8" s="303"/>
      <c r="Q8" s="303"/>
      <c r="R8" s="303"/>
      <c r="S8" s="303"/>
      <c r="T8" s="303"/>
      <c r="U8" s="303"/>
      <c r="V8" s="1"/>
      <c r="W8" s="1"/>
      <c r="X8" s="1"/>
      <c r="Y8" s="1"/>
      <c r="Z8" s="1"/>
      <c r="AA8" s="1"/>
      <c r="AB8" s="1"/>
      <c r="AC8" s="1"/>
      <c r="AD8" s="1"/>
      <c r="AE8" s="1"/>
      <c r="AF8" s="1"/>
      <c r="AG8" s="1"/>
      <c r="AH8" s="1"/>
      <c r="AI8" s="1"/>
    </row>
    <row r="9" spans="1:35" ht="14.5" x14ac:dyDescent="0.35">
      <c r="A9" s="1"/>
      <c r="B9" s="7"/>
      <c r="C9" s="27" t="s">
        <v>10</v>
      </c>
      <c r="D9" s="6"/>
      <c r="E9" s="304" t="s">
        <v>47</v>
      </c>
      <c r="F9" s="305"/>
      <c r="G9" s="305"/>
      <c r="H9" s="306"/>
      <c r="I9" s="1"/>
      <c r="J9" s="4"/>
      <c r="K9" s="4"/>
      <c r="L9" s="4"/>
      <c r="M9" s="303"/>
      <c r="N9" s="303"/>
      <c r="O9" s="303"/>
      <c r="P9" s="303"/>
      <c r="Q9" s="303"/>
      <c r="R9" s="303"/>
      <c r="S9" s="303"/>
      <c r="T9" s="303"/>
      <c r="U9" s="303"/>
      <c r="V9" s="1"/>
      <c r="W9" s="1"/>
      <c r="X9" s="1"/>
      <c r="Y9" s="1"/>
      <c r="Z9" s="1"/>
      <c r="AA9" s="1"/>
      <c r="AB9" s="1"/>
      <c r="AC9" s="1"/>
      <c r="AD9" s="1"/>
      <c r="AE9" s="1"/>
      <c r="AF9" s="1"/>
      <c r="AG9" s="1"/>
      <c r="AH9" s="1"/>
      <c r="AI9" s="1"/>
    </row>
    <row r="10" spans="1:35" ht="14.5" x14ac:dyDescent="0.35">
      <c r="A10" s="1"/>
      <c r="B10" s="7"/>
      <c r="C10" s="27" t="s">
        <v>11</v>
      </c>
      <c r="D10" s="6"/>
      <c r="E10" s="304" t="s">
        <v>65</v>
      </c>
      <c r="F10" s="305"/>
      <c r="G10" s="305"/>
      <c r="H10" s="306"/>
      <c r="I10" s="1"/>
      <c r="J10" s="4"/>
      <c r="K10" s="4"/>
      <c r="L10" s="4"/>
      <c r="M10" s="303"/>
      <c r="N10" s="303"/>
      <c r="O10" s="303"/>
      <c r="P10" s="303"/>
      <c r="Q10" s="303"/>
      <c r="R10" s="303"/>
      <c r="S10" s="303"/>
      <c r="T10" s="303"/>
      <c r="U10" s="303"/>
      <c r="V10" s="1"/>
      <c r="W10" s="1"/>
      <c r="X10" s="1"/>
      <c r="Y10" s="1"/>
      <c r="Z10" s="1"/>
      <c r="AA10" s="1"/>
      <c r="AB10" s="1"/>
      <c r="AC10" s="1"/>
      <c r="AD10" s="1"/>
      <c r="AE10" s="1"/>
      <c r="AF10" s="1"/>
      <c r="AG10" s="1"/>
      <c r="AH10" s="1"/>
      <c r="AI10" s="1"/>
    </row>
    <row r="11" spans="1:35" ht="14.5" x14ac:dyDescent="0.35">
      <c r="A11" s="1"/>
      <c r="B11" s="7"/>
      <c r="C11" s="27" t="s">
        <v>8</v>
      </c>
      <c r="D11" s="6"/>
      <c r="E11" s="304" t="s">
        <v>64</v>
      </c>
      <c r="F11" s="305"/>
      <c r="G11" s="305"/>
      <c r="H11" s="306"/>
      <c r="I11" s="1"/>
      <c r="J11" s="4"/>
      <c r="K11" s="4"/>
      <c r="L11" s="4"/>
      <c r="M11" s="303"/>
      <c r="N11" s="303"/>
      <c r="O11" s="303"/>
      <c r="P11" s="303"/>
      <c r="Q11" s="303"/>
      <c r="R11" s="303"/>
      <c r="S11" s="303"/>
      <c r="T11" s="303"/>
      <c r="U11" s="303"/>
      <c r="V11" s="1"/>
      <c r="W11" s="1"/>
      <c r="X11" s="1"/>
      <c r="Y11" s="1"/>
      <c r="Z11" s="1"/>
      <c r="AA11" s="1"/>
      <c r="AB11" s="1"/>
      <c r="AC11" s="1"/>
      <c r="AD11" s="1"/>
      <c r="AE11" s="1"/>
      <c r="AF11" s="1"/>
      <c r="AG11" s="1"/>
      <c r="AH11" s="1"/>
      <c r="AI11" s="1"/>
    </row>
    <row r="12" spans="1:35" ht="14.5" x14ac:dyDescent="0.35">
      <c r="A12" s="1"/>
      <c r="B12" s="7"/>
      <c r="C12" s="27" t="s">
        <v>12</v>
      </c>
      <c r="D12" s="6"/>
      <c r="E12" s="304" t="s">
        <v>51</v>
      </c>
      <c r="F12" s="305"/>
      <c r="G12" s="305"/>
      <c r="H12" s="306"/>
      <c r="I12" s="1"/>
      <c r="J12" s="4"/>
      <c r="K12" s="4"/>
      <c r="L12" s="4"/>
      <c r="M12" s="303"/>
      <c r="N12" s="303"/>
      <c r="O12" s="303"/>
      <c r="P12" s="303"/>
      <c r="Q12" s="303"/>
      <c r="R12" s="303"/>
      <c r="S12" s="303"/>
      <c r="T12" s="303"/>
      <c r="U12" s="303"/>
      <c r="V12" s="1"/>
      <c r="W12" s="1"/>
      <c r="X12" s="1"/>
      <c r="Y12" s="1"/>
      <c r="Z12" s="1"/>
      <c r="AA12" s="1"/>
      <c r="AB12" s="1"/>
      <c r="AC12" s="1"/>
      <c r="AD12" s="1"/>
      <c r="AE12" s="1"/>
      <c r="AF12" s="1"/>
      <c r="AG12" s="1"/>
      <c r="AH12" s="1"/>
      <c r="AI12" s="1"/>
    </row>
    <row r="13" spans="1:35" ht="14.5" customHeight="1" x14ac:dyDescent="0.35">
      <c r="A13" s="1"/>
      <c r="B13" s="7"/>
      <c r="C13" s="27" t="s">
        <v>13</v>
      </c>
      <c r="D13" s="6"/>
      <c r="E13" s="304" t="s">
        <v>51</v>
      </c>
      <c r="F13" s="305"/>
      <c r="G13" s="305"/>
      <c r="H13" s="306"/>
      <c r="I13" s="1"/>
      <c r="J13" s="4"/>
      <c r="K13" s="4"/>
      <c r="L13" s="4"/>
      <c r="M13" s="303"/>
      <c r="N13" s="303"/>
      <c r="O13" s="303"/>
      <c r="P13" s="303"/>
      <c r="Q13" s="303"/>
      <c r="R13" s="303"/>
      <c r="S13" s="303"/>
      <c r="T13" s="303"/>
      <c r="U13" s="303"/>
      <c r="V13" s="1"/>
      <c r="W13" s="1"/>
      <c r="X13" s="1"/>
      <c r="Y13" s="1"/>
      <c r="Z13" s="1"/>
      <c r="AA13" s="1"/>
      <c r="AB13" s="1"/>
      <c r="AC13" s="1"/>
      <c r="AD13" s="1"/>
      <c r="AE13" s="1"/>
      <c r="AF13" s="1"/>
      <c r="AG13" s="1"/>
      <c r="AH13" s="1"/>
      <c r="AI13" s="1"/>
    </row>
    <row r="14" spans="1:35" ht="14.5" x14ac:dyDescent="0.35">
      <c r="A14" s="1"/>
      <c r="B14" s="7"/>
      <c r="C14" s="27" t="s">
        <v>14</v>
      </c>
      <c r="D14" s="6"/>
      <c r="E14" s="304" t="s">
        <v>51</v>
      </c>
      <c r="F14" s="305"/>
      <c r="G14" s="305"/>
      <c r="H14" s="306"/>
      <c r="I14" s="1"/>
      <c r="J14" s="4"/>
      <c r="K14" s="4"/>
      <c r="L14" s="4"/>
      <c r="M14" s="303"/>
      <c r="N14" s="303"/>
      <c r="O14" s="303"/>
      <c r="P14" s="303"/>
      <c r="Q14" s="303"/>
      <c r="R14" s="303"/>
      <c r="S14" s="303"/>
      <c r="T14" s="303"/>
      <c r="U14" s="303"/>
      <c r="V14" s="1"/>
      <c r="W14" s="1"/>
      <c r="X14" s="1"/>
      <c r="Y14" s="1"/>
      <c r="Z14" s="1"/>
      <c r="AA14" s="1"/>
      <c r="AB14" s="1"/>
      <c r="AC14" s="1"/>
      <c r="AD14" s="1"/>
      <c r="AE14" s="1"/>
      <c r="AF14" s="1"/>
      <c r="AG14" s="1"/>
      <c r="AH14" s="1"/>
      <c r="AI14" s="1"/>
    </row>
    <row r="15" spans="1:35" ht="14.5" x14ac:dyDescent="0.35">
      <c r="A15" s="1"/>
      <c r="B15" s="7"/>
      <c r="C15" s="27" t="s">
        <v>15</v>
      </c>
      <c r="D15" s="6"/>
      <c r="E15" s="304" t="s">
        <v>51</v>
      </c>
      <c r="F15" s="305"/>
      <c r="G15" s="305"/>
      <c r="H15" s="306"/>
      <c r="I15" s="1"/>
      <c r="J15" s="4"/>
      <c r="K15" s="4"/>
      <c r="L15" s="4"/>
      <c r="M15" s="303"/>
      <c r="N15" s="303"/>
      <c r="O15" s="303"/>
      <c r="P15" s="303"/>
      <c r="Q15" s="303"/>
      <c r="R15" s="303"/>
      <c r="S15" s="303"/>
      <c r="T15" s="303"/>
      <c r="U15" s="303"/>
      <c r="V15" s="1"/>
      <c r="W15" s="1"/>
      <c r="X15" s="1"/>
      <c r="Y15" s="1"/>
      <c r="Z15" s="1"/>
      <c r="AA15" s="1"/>
      <c r="AB15" s="1"/>
      <c r="AC15" s="1"/>
      <c r="AD15" s="1"/>
      <c r="AE15" s="1"/>
      <c r="AF15" s="1"/>
      <c r="AG15" s="1"/>
      <c r="AH15" s="1"/>
      <c r="AI15" s="1"/>
    </row>
    <row r="16" spans="1:35" ht="14.5" x14ac:dyDescent="0.35">
      <c r="A16" s="1"/>
      <c r="B16" s="7"/>
      <c r="C16" s="27" t="s">
        <v>16</v>
      </c>
      <c r="D16" s="6"/>
      <c r="E16" s="304" t="s">
        <v>51</v>
      </c>
      <c r="F16" s="305"/>
      <c r="G16" s="305"/>
      <c r="H16" s="306"/>
      <c r="I16" s="1"/>
      <c r="J16" s="4"/>
      <c r="K16" s="4"/>
      <c r="L16" s="4"/>
      <c r="M16" s="303"/>
      <c r="N16" s="303"/>
      <c r="O16" s="303"/>
      <c r="P16" s="303"/>
      <c r="Q16" s="303"/>
      <c r="R16" s="303"/>
      <c r="S16" s="303"/>
      <c r="T16" s="303"/>
      <c r="U16" s="303"/>
      <c r="V16" s="1"/>
      <c r="W16" s="1"/>
      <c r="X16" s="1"/>
      <c r="Y16" s="1"/>
      <c r="Z16" s="1"/>
      <c r="AA16" s="1"/>
      <c r="AB16" s="1"/>
      <c r="AC16" s="1"/>
      <c r="AD16" s="1"/>
      <c r="AE16" s="1"/>
      <c r="AF16" s="1"/>
      <c r="AG16" s="1"/>
      <c r="AH16" s="1"/>
      <c r="AI16" s="1"/>
    </row>
    <row r="17" spans="1:35" ht="14.5" customHeight="1" x14ac:dyDescent="0.35">
      <c r="A17" s="1"/>
      <c r="B17" s="7"/>
      <c r="C17" s="27" t="s">
        <v>17</v>
      </c>
      <c r="D17" s="6"/>
      <c r="E17" s="307" t="s">
        <v>48</v>
      </c>
      <c r="F17" s="305"/>
      <c r="G17" s="305"/>
      <c r="H17" s="306"/>
      <c r="I17" s="1"/>
      <c r="J17" s="4"/>
      <c r="K17" s="4"/>
      <c r="L17" s="4"/>
      <c r="M17" s="303"/>
      <c r="N17" s="303"/>
      <c r="O17" s="303"/>
      <c r="P17" s="303"/>
      <c r="Q17" s="303"/>
      <c r="R17" s="303"/>
      <c r="S17" s="303"/>
      <c r="T17" s="303"/>
      <c r="U17" s="303"/>
      <c r="V17" s="1"/>
      <c r="W17" s="1"/>
      <c r="X17" s="1"/>
      <c r="Y17" s="1"/>
      <c r="Z17" s="1"/>
      <c r="AA17" s="1"/>
      <c r="AB17" s="1"/>
      <c r="AC17" s="1"/>
      <c r="AD17" s="1"/>
      <c r="AE17" s="1"/>
      <c r="AF17" s="1"/>
      <c r="AG17" s="1"/>
      <c r="AH17" s="1"/>
      <c r="AI17" s="1"/>
    </row>
    <row r="18" spans="1:35" ht="14.5" x14ac:dyDescent="0.35">
      <c r="A18" s="1"/>
      <c r="B18" s="7"/>
      <c r="C18" s="27" t="s">
        <v>18</v>
      </c>
      <c r="D18" s="6"/>
      <c r="E18" s="307" t="s">
        <v>48</v>
      </c>
      <c r="F18" s="305"/>
      <c r="G18" s="305"/>
      <c r="H18" s="306"/>
      <c r="I18" s="1"/>
      <c r="J18" s="4"/>
      <c r="K18" s="4"/>
      <c r="L18" s="4"/>
      <c r="M18" s="303"/>
      <c r="N18" s="303"/>
      <c r="O18" s="303"/>
      <c r="P18" s="303"/>
      <c r="Q18" s="303"/>
      <c r="R18" s="303"/>
      <c r="S18" s="303"/>
      <c r="T18" s="303"/>
      <c r="U18" s="303"/>
      <c r="V18" s="1"/>
      <c r="W18" s="1"/>
      <c r="X18" s="1"/>
      <c r="Y18" s="1"/>
      <c r="Z18" s="1"/>
      <c r="AA18" s="1"/>
      <c r="AB18" s="1"/>
      <c r="AC18" s="1"/>
      <c r="AD18" s="1"/>
      <c r="AE18" s="1"/>
      <c r="AF18" s="1"/>
      <c r="AG18" s="1"/>
      <c r="AH18" s="1"/>
      <c r="AI18" s="1"/>
    </row>
    <row r="19" spans="1:35" ht="14.5" x14ac:dyDescent="0.35">
      <c r="A19" s="1"/>
      <c r="B19" s="6"/>
      <c r="C19" s="27" t="s">
        <v>19</v>
      </c>
      <c r="D19" s="14"/>
      <c r="E19" s="201" t="s">
        <v>67</v>
      </c>
      <c r="F19" s="201"/>
      <c r="G19" s="201"/>
      <c r="H19" s="201"/>
      <c r="I19" s="1"/>
      <c r="J19" s="4"/>
      <c r="K19" s="4"/>
      <c r="L19" s="4"/>
      <c r="M19" s="303"/>
      <c r="N19" s="303"/>
      <c r="O19" s="303"/>
      <c r="P19" s="303"/>
      <c r="Q19" s="303"/>
      <c r="R19" s="303"/>
      <c r="S19" s="303"/>
      <c r="T19" s="303"/>
      <c r="U19" s="303"/>
      <c r="V19" s="1"/>
      <c r="W19" s="1"/>
      <c r="X19" s="1"/>
      <c r="Y19" s="1"/>
      <c r="Z19" s="1"/>
      <c r="AA19" s="1"/>
      <c r="AB19" s="1"/>
      <c r="AC19" s="1"/>
      <c r="AD19" s="1"/>
      <c r="AE19" s="1"/>
      <c r="AF19" s="1"/>
      <c r="AG19" s="1"/>
      <c r="AH19" s="1"/>
      <c r="AI19" s="1"/>
    </row>
    <row r="20" spans="1:35" ht="14.5" x14ac:dyDescent="0.35">
      <c r="A20" s="1"/>
      <c r="B20" s="1"/>
      <c r="C20" s="27" t="s">
        <v>20</v>
      </c>
      <c r="D20" s="14"/>
      <c r="E20" s="201" t="s">
        <v>66</v>
      </c>
      <c r="F20" s="201"/>
      <c r="G20" s="201"/>
      <c r="H20" s="201"/>
      <c r="I20" s="1"/>
      <c r="J20" s="4"/>
      <c r="K20" s="4"/>
      <c r="L20" s="4"/>
      <c r="M20" s="303"/>
      <c r="N20" s="303"/>
      <c r="O20" s="303"/>
      <c r="P20" s="303"/>
      <c r="Q20" s="303"/>
      <c r="R20" s="303"/>
      <c r="S20" s="303"/>
      <c r="T20" s="303"/>
      <c r="U20" s="303"/>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187" t="s">
        <v>115</v>
      </c>
      <c r="D25" s="188"/>
      <c r="E25" s="188"/>
      <c r="F25" s="188"/>
      <c r="G25" s="189"/>
      <c r="H25" s="55">
        <v>85900</v>
      </c>
      <c r="I25" s="1"/>
      <c r="J25" s="8"/>
      <c r="K25" s="15"/>
      <c r="L25" s="15"/>
      <c r="M25" s="15"/>
      <c r="N25" s="4"/>
      <c r="O25" s="187" t="s">
        <v>105</v>
      </c>
      <c r="P25" s="189"/>
      <c r="Q25" s="189"/>
      <c r="R25" s="189"/>
      <c r="S25" s="189"/>
      <c r="T25" s="189"/>
      <c r="U25" s="55">
        <v>330750</v>
      </c>
      <c r="V25" s="1"/>
      <c r="W25" s="1"/>
      <c r="X25" s="1"/>
      <c r="Y25" s="1"/>
      <c r="Z25" s="80" t="s">
        <v>108</v>
      </c>
      <c r="AA25" s="81"/>
      <c r="AB25" s="81"/>
      <c r="AC25" s="81"/>
      <c r="AD25" s="81"/>
      <c r="AE25" s="82"/>
      <c r="AF25" s="55">
        <v>40953.86</v>
      </c>
      <c r="AG25" s="77"/>
      <c r="AH25" s="1"/>
      <c r="AI25" s="1"/>
    </row>
    <row r="26" spans="1:35" ht="15" customHeight="1" x14ac:dyDescent="0.35">
      <c r="A26" s="1"/>
      <c r="B26" s="1"/>
      <c r="C26" s="187" t="s">
        <v>104</v>
      </c>
      <c r="D26" s="188"/>
      <c r="E26" s="188"/>
      <c r="F26" s="188"/>
      <c r="G26" s="189"/>
      <c r="H26" s="50">
        <f>H77</f>
        <v>162591</v>
      </c>
      <c r="I26" s="1"/>
      <c r="J26" s="8"/>
      <c r="K26" s="15"/>
      <c r="L26" s="15"/>
      <c r="M26" s="15"/>
      <c r="N26" s="4"/>
      <c r="O26" s="187" t="s">
        <v>27</v>
      </c>
      <c r="P26" s="189"/>
      <c r="Q26" s="189"/>
      <c r="R26" s="189"/>
      <c r="S26" s="189"/>
      <c r="T26" s="189"/>
      <c r="U26" s="55"/>
      <c r="V26" s="1"/>
      <c r="W26" s="1"/>
      <c r="X26" s="1"/>
      <c r="Y26" s="1"/>
      <c r="Z26" s="80" t="s">
        <v>109</v>
      </c>
      <c r="AA26" s="81"/>
      <c r="AB26" s="81"/>
      <c r="AC26" s="81"/>
      <c r="AD26" s="81"/>
      <c r="AE26" s="82"/>
      <c r="AF26" s="55">
        <v>77495</v>
      </c>
      <c r="AG26" s="77"/>
      <c r="AH26" s="1"/>
      <c r="AI26" s="1"/>
    </row>
    <row r="27" spans="1:35" ht="15" customHeight="1" x14ac:dyDescent="0.35">
      <c r="A27" s="1"/>
      <c r="B27" s="1"/>
      <c r="C27" s="187" t="s">
        <v>26</v>
      </c>
      <c r="D27" s="188"/>
      <c r="E27" s="188"/>
      <c r="F27" s="188"/>
      <c r="G27" s="189"/>
      <c r="H27" s="50">
        <f>H25-H26</f>
        <v>-76691</v>
      </c>
      <c r="I27" s="1"/>
      <c r="J27" s="8"/>
      <c r="K27" s="15"/>
      <c r="L27" s="15"/>
      <c r="M27" s="15"/>
      <c r="N27" s="4"/>
      <c r="O27" s="187" t="s">
        <v>106</v>
      </c>
      <c r="P27" s="188"/>
      <c r="Q27" s="188"/>
      <c r="R27" s="188"/>
      <c r="S27" s="189"/>
      <c r="T27" s="189"/>
      <c r="U27" s="50">
        <f>H27</f>
        <v>-76691</v>
      </c>
      <c r="V27" s="1"/>
      <c r="W27" s="1"/>
      <c r="X27" s="1"/>
      <c r="Y27" s="1"/>
      <c r="Z27" s="80" t="s">
        <v>26</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187" t="s">
        <v>107</v>
      </c>
      <c r="P28" s="188"/>
      <c r="Q28" s="188"/>
      <c r="R28" s="188"/>
      <c r="S28" s="189"/>
      <c r="T28" s="189"/>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99" t="s">
        <v>83</v>
      </c>
      <c r="AA29" s="299"/>
      <c r="AB29" s="299"/>
      <c r="AC29" s="299"/>
      <c r="AD29" s="293" t="s">
        <v>70</v>
      </c>
      <c r="AE29" s="294"/>
      <c r="AF29" s="295"/>
      <c r="AG29" s="1"/>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9"/>
      <c r="AA30" s="299"/>
      <c r="AB30" s="299"/>
      <c r="AC30" s="299"/>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193" t="s">
        <v>82</v>
      </c>
      <c r="P31" s="193"/>
      <c r="Q31" s="193"/>
      <c r="R31" s="193"/>
      <c r="S31" s="193"/>
      <c r="T31" s="6"/>
      <c r="U31" s="1" t="s">
        <v>79</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193"/>
      <c r="P32" s="193"/>
      <c r="Q32" s="193"/>
      <c r="R32" s="193"/>
      <c r="S32" s="193"/>
      <c r="T32" s="4"/>
      <c r="U32" s="6"/>
      <c r="V32" s="1"/>
      <c r="W32" s="1"/>
      <c r="X32" s="1"/>
      <c r="Y32" s="1"/>
      <c r="Z32" s="298"/>
      <c r="AA32" s="298"/>
      <c r="AB32" s="298"/>
      <c r="AC32" s="298"/>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298"/>
      <c r="AA33" s="298"/>
      <c r="AB33" s="298"/>
      <c r="AC33" s="298"/>
      <c r="AD33" s="77"/>
      <c r="AE33" s="77"/>
      <c r="AF33" s="77"/>
      <c r="AG33" s="1"/>
      <c r="AH33" s="1"/>
      <c r="AI33" s="1"/>
    </row>
    <row r="34" spans="1:35" ht="25.9" customHeight="1" x14ac:dyDescent="0.45">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97"/>
      <c r="AF34" s="297"/>
      <c r="AG34" s="297"/>
      <c r="AH34" s="1"/>
      <c r="AI34" s="1"/>
    </row>
    <row r="35" spans="1:35" ht="14.5" x14ac:dyDescent="0.35">
      <c r="A35" s="1"/>
      <c r="B35" s="1"/>
      <c r="C35" s="1"/>
      <c r="D35" s="1"/>
      <c r="E35" s="1"/>
      <c r="F35" s="1"/>
      <c r="G35" s="1"/>
      <c r="H35" s="1"/>
      <c r="I35" s="1"/>
      <c r="J35" s="1"/>
      <c r="K35" s="1"/>
      <c r="L35" s="1"/>
      <c r="M35" s="1"/>
      <c r="N35" s="1"/>
      <c r="O35" s="1"/>
      <c r="P35" s="1"/>
      <c r="Q35" s="192"/>
      <c r="R35" s="296"/>
      <c r="S35" s="296"/>
      <c r="T35" s="296"/>
      <c r="U35" s="1"/>
      <c r="V35" s="1"/>
      <c r="W35" s="1"/>
      <c r="X35" s="1"/>
      <c r="Y35" s="1"/>
      <c r="Z35" s="1"/>
      <c r="AA35" s="1"/>
      <c r="AB35" s="1"/>
      <c r="AC35" s="1"/>
      <c r="AD35" s="1"/>
      <c r="AE35" s="1"/>
      <c r="AF35" s="1"/>
      <c r="AG35" s="1"/>
      <c r="AH35" s="1"/>
      <c r="AI35" s="1"/>
    </row>
    <row r="36" spans="1:35" ht="26" x14ac:dyDescent="0.3">
      <c r="A36" s="1"/>
      <c r="B36" s="43"/>
      <c r="C36" s="183" t="s">
        <v>49</v>
      </c>
      <c r="D36" s="184"/>
      <c r="E36" s="184"/>
      <c r="F36" s="184"/>
      <c r="G36" s="185"/>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4" t="s">
        <v>38</v>
      </c>
      <c r="AA36" s="281"/>
      <c r="AB36" s="281"/>
      <c r="AC36" s="281"/>
      <c r="AD36" s="281"/>
      <c r="AE36" s="281"/>
      <c r="AF36" s="281"/>
      <c r="AG36" s="281"/>
      <c r="AH36" s="282"/>
      <c r="AI36" s="1"/>
    </row>
    <row r="37" spans="1:35" ht="13.9" customHeight="1" x14ac:dyDescent="0.3">
      <c r="A37" s="1"/>
      <c r="B37" s="46">
        <v>1</v>
      </c>
      <c r="C37" s="300" t="s">
        <v>61</v>
      </c>
      <c r="D37" s="301"/>
      <c r="E37" s="301"/>
      <c r="F37" s="301"/>
      <c r="G37" s="302"/>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3"/>
      <c r="AA37" s="284"/>
      <c r="AB37" s="284"/>
      <c r="AC37" s="284"/>
      <c r="AD37" s="284"/>
      <c r="AE37" s="284"/>
      <c r="AF37" s="284"/>
      <c r="AG37" s="284"/>
      <c r="AH37" s="285"/>
      <c r="AI37" s="1"/>
    </row>
    <row r="38" spans="1:35" ht="13.9" customHeight="1" x14ac:dyDescent="0.3">
      <c r="A38" s="1"/>
      <c r="B38" s="47">
        <v>2</v>
      </c>
      <c r="C38" s="300" t="s">
        <v>60</v>
      </c>
      <c r="D38" s="301"/>
      <c r="E38" s="301"/>
      <c r="F38" s="301"/>
      <c r="G38" s="302"/>
      <c r="H38" s="54">
        <v>68991</v>
      </c>
      <c r="I38" s="1"/>
      <c r="J38" s="39" t="s">
        <v>50</v>
      </c>
      <c r="K38" s="39"/>
      <c r="L38" s="1"/>
      <c r="M38" s="51">
        <v>31917</v>
      </c>
      <c r="N38" s="52"/>
      <c r="O38" s="51"/>
      <c r="P38" s="52"/>
      <c r="Q38" s="51">
        <v>532</v>
      </c>
      <c r="R38" s="52"/>
      <c r="S38" s="51"/>
      <c r="T38" s="52"/>
      <c r="U38" s="51">
        <v>36542</v>
      </c>
      <c r="V38" s="30"/>
      <c r="W38" s="40">
        <f t="shared" si="0"/>
        <v>0</v>
      </c>
      <c r="X38" s="40"/>
      <c r="Y38" s="1"/>
      <c r="Z38" s="286" t="s">
        <v>116</v>
      </c>
      <c r="AA38" s="287"/>
      <c r="AB38" s="287"/>
      <c r="AC38" s="287"/>
      <c r="AD38" s="287"/>
      <c r="AE38" s="287"/>
      <c r="AF38" s="287"/>
      <c r="AG38" s="287"/>
      <c r="AH38" s="288"/>
      <c r="AI38" s="1"/>
    </row>
    <row r="39" spans="1:35" ht="13.9" customHeight="1" x14ac:dyDescent="0.3">
      <c r="A39" s="1"/>
      <c r="B39" s="47">
        <v>3</v>
      </c>
      <c r="C39" s="300" t="s">
        <v>68</v>
      </c>
      <c r="D39" s="301"/>
      <c r="E39" s="301"/>
      <c r="F39" s="301"/>
      <c r="G39" s="302"/>
      <c r="H39" s="54">
        <v>12500</v>
      </c>
      <c r="I39" s="1"/>
      <c r="J39" s="39"/>
      <c r="K39" s="39" t="s">
        <v>50</v>
      </c>
      <c r="L39" s="1"/>
      <c r="M39" s="51">
        <v>6250</v>
      </c>
      <c r="N39" s="52"/>
      <c r="O39" s="51"/>
      <c r="P39" s="52"/>
      <c r="Q39" s="51"/>
      <c r="R39" s="52"/>
      <c r="S39" s="51">
        <v>6250</v>
      </c>
      <c r="T39" s="52"/>
      <c r="U39" s="51"/>
      <c r="V39" s="30"/>
      <c r="W39" s="1">
        <v>0</v>
      </c>
      <c r="X39" s="1"/>
      <c r="Y39" s="1"/>
      <c r="Z39" s="289"/>
      <c r="AA39" s="290"/>
      <c r="AB39" s="290"/>
      <c r="AC39" s="290"/>
      <c r="AD39" s="290"/>
      <c r="AE39" s="290"/>
      <c r="AF39" s="290"/>
      <c r="AG39" s="290"/>
      <c r="AH39" s="291"/>
      <c r="AI39" s="1"/>
    </row>
    <row r="40" spans="1:35" ht="13.9" customHeight="1" x14ac:dyDescent="0.3">
      <c r="A40" s="1"/>
      <c r="B40" s="47">
        <v>4</v>
      </c>
      <c r="C40" s="300" t="s">
        <v>59</v>
      </c>
      <c r="D40" s="301"/>
      <c r="E40" s="301"/>
      <c r="F40" s="301"/>
      <c r="G40" s="302"/>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3">
      <c r="A41" s="1"/>
      <c r="B41" s="47">
        <v>5</v>
      </c>
      <c r="C41" s="300" t="s">
        <v>69</v>
      </c>
      <c r="D41" s="301"/>
      <c r="E41" s="301"/>
      <c r="F41" s="301"/>
      <c r="G41" s="302"/>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3">
      <c r="A42" s="1"/>
      <c r="B42" s="47">
        <v>6</v>
      </c>
      <c r="C42" s="300" t="s">
        <v>58</v>
      </c>
      <c r="D42" s="301"/>
      <c r="E42" s="301"/>
      <c r="F42" s="301"/>
      <c r="G42" s="302"/>
      <c r="H42" s="54">
        <v>2100</v>
      </c>
      <c r="I42" s="1"/>
      <c r="J42" s="39" t="s">
        <v>50</v>
      </c>
      <c r="K42" s="39"/>
      <c r="L42" s="1"/>
      <c r="M42" s="51"/>
      <c r="N42" s="52"/>
      <c r="O42" s="51">
        <v>2100</v>
      </c>
      <c r="P42" s="52"/>
      <c r="Q42" s="51"/>
      <c r="R42" s="52"/>
      <c r="S42" s="51"/>
      <c r="T42" s="52"/>
      <c r="U42" s="51"/>
      <c r="V42" s="30"/>
      <c r="W42" s="40">
        <f t="shared" si="0"/>
        <v>0</v>
      </c>
      <c r="X42" s="40"/>
      <c r="Y42" s="1"/>
      <c r="Z42" s="36"/>
      <c r="AA42" s="164"/>
      <c r="AB42" s="292"/>
      <c r="AC42" s="292"/>
      <c r="AD42" s="37"/>
      <c r="AE42" s="293" t="s">
        <v>70</v>
      </c>
      <c r="AF42" s="294"/>
      <c r="AG42" s="295"/>
      <c r="AH42" s="33"/>
      <c r="AI42" s="1"/>
    </row>
    <row r="43" spans="1:35" ht="13.9" customHeight="1" x14ac:dyDescent="0.3">
      <c r="A43" s="1"/>
      <c r="B43" s="47">
        <v>7</v>
      </c>
      <c r="C43" s="300" t="s">
        <v>95</v>
      </c>
      <c r="D43" s="301"/>
      <c r="E43" s="301"/>
      <c r="F43" s="301"/>
      <c r="G43" s="302"/>
      <c r="H43" s="54">
        <v>1000</v>
      </c>
      <c r="I43" s="1"/>
      <c r="J43" s="39"/>
      <c r="K43" s="39" t="s">
        <v>50</v>
      </c>
      <c r="L43" s="1"/>
      <c r="M43" s="51">
        <v>1000</v>
      </c>
      <c r="N43" s="52"/>
      <c r="O43" s="51"/>
      <c r="P43" s="52"/>
      <c r="Q43" s="51"/>
      <c r="R43" s="52"/>
      <c r="S43" s="51"/>
      <c r="T43" s="52"/>
      <c r="U43" s="51"/>
      <c r="V43" s="30"/>
      <c r="W43" s="40">
        <f>H43 - (M43+O43+Q43+S43+U43)</f>
        <v>0</v>
      </c>
      <c r="X43" s="40"/>
      <c r="Y43" s="1"/>
      <c r="Z43" s="36"/>
      <c r="AA43" s="150" t="s">
        <v>40</v>
      </c>
      <c r="AB43" s="265"/>
      <c r="AC43" s="265"/>
      <c r="AD43" s="31"/>
      <c r="AE43" s="152"/>
      <c r="AF43" s="152"/>
      <c r="AG43" s="152"/>
      <c r="AH43" s="33"/>
      <c r="AI43" s="1"/>
    </row>
    <row r="44" spans="1:35" ht="13.9" customHeight="1" x14ac:dyDescent="0.3">
      <c r="A44" s="1"/>
      <c r="B44" s="47">
        <v>8</v>
      </c>
      <c r="C44" s="300"/>
      <c r="D44" s="301"/>
      <c r="E44" s="301"/>
      <c r="F44" s="301"/>
      <c r="G44" s="302"/>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35">
      <c r="A45" s="1"/>
      <c r="B45" s="47">
        <v>9</v>
      </c>
      <c r="C45" s="300"/>
      <c r="D45" s="301"/>
      <c r="E45" s="301"/>
      <c r="F45" s="301"/>
      <c r="G45" s="302"/>
      <c r="H45" s="54"/>
      <c r="I45" s="1"/>
      <c r="J45" s="39"/>
      <c r="K45" s="39"/>
      <c r="L45" s="1"/>
      <c r="M45" s="51"/>
      <c r="N45" s="52"/>
      <c r="O45" s="51"/>
      <c r="P45" s="52"/>
      <c r="Q45" s="51"/>
      <c r="R45" s="52"/>
      <c r="S45" s="51"/>
      <c r="T45" s="52"/>
      <c r="U45" s="51"/>
      <c r="V45" s="30"/>
      <c r="W45" s="40">
        <f t="shared" si="0"/>
        <v>0</v>
      </c>
      <c r="X45" s="40"/>
      <c r="Y45" s="1"/>
      <c r="Z45" s="181"/>
      <c r="AA45" s="182"/>
      <c r="AB45" s="182"/>
      <c r="AC45" s="182"/>
      <c r="AD45" s="182"/>
      <c r="AE45" s="182"/>
      <c r="AF45" s="182"/>
      <c r="AG45" s="182"/>
      <c r="AH45" s="182"/>
      <c r="AI45" s="1"/>
    </row>
    <row r="46" spans="1:35" ht="13.9" customHeight="1" x14ac:dyDescent="0.3">
      <c r="A46" s="1"/>
      <c r="B46" s="47">
        <v>10</v>
      </c>
      <c r="C46" s="300"/>
      <c r="D46" s="301"/>
      <c r="E46" s="301"/>
      <c r="F46" s="301"/>
      <c r="G46" s="302"/>
      <c r="H46" s="54"/>
      <c r="I46" s="1"/>
      <c r="J46" s="39"/>
      <c r="K46" s="39"/>
      <c r="L46" s="1"/>
      <c r="M46" s="51"/>
      <c r="N46" s="52"/>
      <c r="O46" s="51"/>
      <c r="P46" s="52"/>
      <c r="Q46" s="51"/>
      <c r="R46" s="52"/>
      <c r="S46" s="51"/>
      <c r="T46" s="52"/>
      <c r="U46" s="51"/>
      <c r="V46" s="30"/>
      <c r="W46" s="40">
        <f t="shared" si="0"/>
        <v>0</v>
      </c>
      <c r="X46" s="40"/>
      <c r="Y46" s="1"/>
      <c r="Z46" s="155" t="s">
        <v>100</v>
      </c>
      <c r="AA46" s="156"/>
      <c r="AB46" s="156"/>
      <c r="AC46" s="156"/>
      <c r="AD46" s="156"/>
      <c r="AE46" s="156"/>
      <c r="AF46" s="156"/>
      <c r="AG46" s="156"/>
      <c r="AH46" s="157"/>
      <c r="AI46" s="1"/>
    </row>
    <row r="47" spans="1:35" ht="13.9" customHeight="1" x14ac:dyDescent="0.3">
      <c r="A47" s="1"/>
      <c r="B47" s="47">
        <v>11</v>
      </c>
      <c r="C47" s="300"/>
      <c r="D47" s="301"/>
      <c r="E47" s="301"/>
      <c r="F47" s="301"/>
      <c r="G47" s="302"/>
      <c r="H47" s="54"/>
      <c r="I47" s="1"/>
      <c r="J47" s="39"/>
      <c r="K47" s="39"/>
      <c r="L47" s="1"/>
      <c r="M47" s="51"/>
      <c r="N47" s="52"/>
      <c r="O47" s="51"/>
      <c r="P47" s="52"/>
      <c r="Q47" s="51"/>
      <c r="R47" s="52"/>
      <c r="S47" s="51"/>
      <c r="T47" s="52"/>
      <c r="U47" s="51"/>
      <c r="V47" s="30"/>
      <c r="W47" s="40">
        <f t="shared" si="0"/>
        <v>0</v>
      </c>
      <c r="X47" s="40"/>
      <c r="Y47" s="1"/>
      <c r="Z47" s="158"/>
      <c r="AA47" s="159"/>
      <c r="AB47" s="159"/>
      <c r="AC47" s="159"/>
      <c r="AD47" s="159"/>
      <c r="AE47" s="159"/>
      <c r="AF47" s="159"/>
      <c r="AG47" s="159"/>
      <c r="AH47" s="160"/>
      <c r="AI47" s="1"/>
    </row>
    <row r="48" spans="1:35" ht="13.9" customHeight="1" x14ac:dyDescent="0.3">
      <c r="A48" s="1"/>
      <c r="B48" s="47">
        <v>12</v>
      </c>
      <c r="C48" s="300"/>
      <c r="D48" s="301"/>
      <c r="E48" s="301"/>
      <c r="F48" s="301"/>
      <c r="G48" s="302"/>
      <c r="H48" s="54"/>
      <c r="I48" s="1"/>
      <c r="J48" s="39"/>
      <c r="K48" s="39"/>
      <c r="L48" s="1"/>
      <c r="M48" s="51"/>
      <c r="N48" s="52"/>
      <c r="O48" s="51"/>
      <c r="P48" s="52"/>
      <c r="Q48" s="51"/>
      <c r="R48" s="52"/>
      <c r="S48" s="51"/>
      <c r="T48" s="52"/>
      <c r="U48" s="51"/>
      <c r="V48" s="30"/>
      <c r="W48" s="40">
        <f t="shared" si="0"/>
        <v>0</v>
      </c>
      <c r="X48" s="40"/>
      <c r="Y48" s="1"/>
      <c r="Z48" s="161"/>
      <c r="AA48" s="162"/>
      <c r="AB48" s="162"/>
      <c r="AC48" s="162"/>
      <c r="AD48" s="162"/>
      <c r="AE48" s="162"/>
      <c r="AF48" s="162"/>
      <c r="AG48" s="162"/>
      <c r="AH48" s="163"/>
      <c r="AI48" s="1"/>
    </row>
    <row r="49" spans="1:35" ht="13.9" customHeight="1" x14ac:dyDescent="0.3">
      <c r="A49" s="1"/>
      <c r="B49" s="47">
        <v>13</v>
      </c>
      <c r="C49" s="300"/>
      <c r="D49" s="301"/>
      <c r="E49" s="301"/>
      <c r="F49" s="301"/>
      <c r="G49" s="302"/>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3">
      <c r="A50" s="1"/>
      <c r="B50" s="47">
        <v>14</v>
      </c>
      <c r="C50" s="300"/>
      <c r="D50" s="301"/>
      <c r="E50" s="301"/>
      <c r="F50" s="301"/>
      <c r="G50" s="302"/>
      <c r="H50" s="54"/>
      <c r="I50" s="1"/>
      <c r="J50" s="39"/>
      <c r="K50" s="39"/>
      <c r="L50" s="1"/>
      <c r="M50" s="51"/>
      <c r="N50" s="52"/>
      <c r="O50" s="51"/>
      <c r="P50" s="52"/>
      <c r="Q50" s="51"/>
      <c r="R50" s="52"/>
      <c r="S50" s="51"/>
      <c r="T50" s="52"/>
      <c r="U50" s="51"/>
      <c r="V50" s="30"/>
      <c r="W50" s="40">
        <f t="shared" si="0"/>
        <v>0</v>
      </c>
      <c r="X50" s="40"/>
      <c r="Y50" s="1"/>
      <c r="Z50" s="65"/>
      <c r="AA50" s="66" t="s">
        <v>41</v>
      </c>
      <c r="AB50" s="154" t="s">
        <v>86</v>
      </c>
      <c r="AC50" s="154"/>
      <c r="AD50" s="102"/>
      <c r="AE50" s="173" t="s">
        <v>80</v>
      </c>
      <c r="AF50" s="173"/>
      <c r="AG50" s="173"/>
      <c r="AH50" s="174"/>
      <c r="AI50" s="1"/>
    </row>
    <row r="51" spans="1:35" ht="13.9" customHeight="1" x14ac:dyDescent="0.3">
      <c r="A51" s="1"/>
      <c r="B51" s="47">
        <v>15</v>
      </c>
      <c r="C51" s="300"/>
      <c r="D51" s="301"/>
      <c r="E51" s="301"/>
      <c r="F51" s="301"/>
      <c r="G51" s="302"/>
      <c r="H51" s="54"/>
      <c r="I51" s="1"/>
      <c r="J51" s="39"/>
      <c r="K51" s="39"/>
      <c r="L51" s="1"/>
      <c r="M51" s="51"/>
      <c r="N51" s="52"/>
      <c r="O51" s="51"/>
      <c r="P51" s="52"/>
      <c r="Q51" s="51"/>
      <c r="R51" s="52"/>
      <c r="S51" s="51"/>
      <c r="T51" s="52"/>
      <c r="U51" s="51"/>
      <c r="V51" s="30"/>
      <c r="W51" s="40">
        <f t="shared" si="0"/>
        <v>0</v>
      </c>
      <c r="X51" s="40"/>
      <c r="Y51" s="43"/>
      <c r="Z51" s="99"/>
      <c r="AA51" s="66" t="s">
        <v>42</v>
      </c>
      <c r="AB51" s="154"/>
      <c r="AC51" s="154"/>
      <c r="AD51" s="102"/>
      <c r="AE51" s="173"/>
      <c r="AF51" s="173"/>
      <c r="AG51" s="173"/>
      <c r="AH51" s="174"/>
      <c r="AI51" s="1"/>
    </row>
    <row r="52" spans="1:35" ht="13.9" customHeight="1" x14ac:dyDescent="0.3">
      <c r="A52" s="1"/>
      <c r="B52" s="47">
        <v>16</v>
      </c>
      <c r="C52" s="300"/>
      <c r="D52" s="301"/>
      <c r="E52" s="301"/>
      <c r="F52" s="301"/>
      <c r="G52" s="302"/>
      <c r="H52" s="54"/>
      <c r="I52" s="1"/>
      <c r="J52" s="39"/>
      <c r="K52" s="39"/>
      <c r="L52" s="1"/>
      <c r="M52" s="51"/>
      <c r="N52" s="52"/>
      <c r="O52" s="51"/>
      <c r="P52" s="52"/>
      <c r="Q52" s="51"/>
      <c r="R52" s="52"/>
      <c r="S52" s="51"/>
      <c r="T52" s="52"/>
      <c r="U52" s="51"/>
      <c r="V52" s="30"/>
      <c r="W52" s="40">
        <f t="shared" si="0"/>
        <v>0</v>
      </c>
      <c r="X52" s="40"/>
      <c r="Y52" s="43"/>
      <c r="Z52" s="77"/>
      <c r="AA52" s="130"/>
      <c r="AB52" s="175" t="s">
        <v>93</v>
      </c>
      <c r="AC52" s="176"/>
      <c r="AD52" s="37"/>
      <c r="AE52" s="231">
        <v>2100</v>
      </c>
      <c r="AF52" s="232"/>
      <c r="AG52" s="232"/>
      <c r="AH52" s="266"/>
      <c r="AI52" s="1"/>
    </row>
    <row r="53" spans="1:35" ht="13.9" customHeight="1" x14ac:dyDescent="0.3">
      <c r="A53" s="1"/>
      <c r="B53" s="47">
        <v>17</v>
      </c>
      <c r="C53" s="300"/>
      <c r="D53" s="301"/>
      <c r="E53" s="301"/>
      <c r="F53" s="301"/>
      <c r="G53" s="302"/>
      <c r="H53" s="54"/>
      <c r="I53" s="1"/>
      <c r="J53" s="39"/>
      <c r="K53" s="39"/>
      <c r="L53" s="1"/>
      <c r="M53" s="51"/>
      <c r="N53" s="52"/>
      <c r="O53" s="51"/>
      <c r="P53" s="52"/>
      <c r="Q53" s="51"/>
      <c r="R53" s="52"/>
      <c r="S53" s="51"/>
      <c r="T53" s="52"/>
      <c r="U53" s="51"/>
      <c r="V53" s="30"/>
      <c r="W53" s="40">
        <f t="shared" si="0"/>
        <v>0</v>
      </c>
      <c r="X53" s="40"/>
      <c r="Y53" s="43"/>
      <c r="Z53" s="98"/>
      <c r="AA53" s="130"/>
      <c r="AB53" s="177"/>
      <c r="AC53" s="178"/>
      <c r="AD53" s="37"/>
      <c r="AE53" s="77"/>
      <c r="AF53" s="77"/>
      <c r="AG53" s="77"/>
      <c r="AH53" s="112"/>
      <c r="AI53" s="1"/>
    </row>
    <row r="54" spans="1:35" ht="13.9" customHeight="1" x14ac:dyDescent="0.35">
      <c r="A54" s="1"/>
      <c r="B54" s="47">
        <v>18</v>
      </c>
      <c r="C54" s="300"/>
      <c r="D54" s="301"/>
      <c r="E54" s="301"/>
      <c r="F54" s="301"/>
      <c r="G54" s="302"/>
      <c r="H54" s="54"/>
      <c r="I54" s="1"/>
      <c r="J54" s="39"/>
      <c r="K54" s="39"/>
      <c r="L54" s="1"/>
      <c r="M54" s="51"/>
      <c r="N54" s="52"/>
      <c r="O54" s="51"/>
      <c r="P54" s="52"/>
      <c r="Q54" s="51"/>
      <c r="R54" s="52"/>
      <c r="S54" s="51"/>
      <c r="T54" s="52"/>
      <c r="U54" s="51"/>
      <c r="V54" s="30"/>
      <c r="W54" s="40">
        <f t="shared" si="0"/>
        <v>0</v>
      </c>
      <c r="X54" s="40"/>
      <c r="Y54" s="1"/>
      <c r="Z54" s="69"/>
      <c r="AA54" s="131"/>
      <c r="AB54" s="177"/>
      <c r="AC54" s="178"/>
      <c r="AD54" s="37"/>
      <c r="AE54" s="37"/>
      <c r="AF54" s="37"/>
      <c r="AG54" s="1"/>
      <c r="AH54" s="68"/>
      <c r="AI54" s="1"/>
    </row>
    <row r="55" spans="1:35" ht="13.9" customHeight="1" x14ac:dyDescent="0.35">
      <c r="A55" s="1"/>
      <c r="B55" s="47">
        <v>19</v>
      </c>
      <c r="C55" s="300"/>
      <c r="D55" s="301"/>
      <c r="E55" s="301"/>
      <c r="F55" s="301"/>
      <c r="G55" s="302"/>
      <c r="H55" s="54"/>
      <c r="I55" s="1"/>
      <c r="J55" s="39"/>
      <c r="K55" s="39"/>
      <c r="L55" s="1"/>
      <c r="M55" s="51"/>
      <c r="N55" s="52"/>
      <c r="O55" s="51"/>
      <c r="P55" s="52"/>
      <c r="Q55" s="51"/>
      <c r="R55" s="52"/>
      <c r="S55" s="51"/>
      <c r="T55" s="52"/>
      <c r="U55" s="51"/>
      <c r="V55" s="30"/>
      <c r="W55" s="40">
        <f t="shared" si="0"/>
        <v>0</v>
      </c>
      <c r="X55" s="40"/>
      <c r="Y55" s="1"/>
      <c r="Z55" s="69"/>
      <c r="AA55" s="131"/>
      <c r="AB55" s="179"/>
      <c r="AC55" s="180"/>
      <c r="AD55" s="96"/>
      <c r="AE55" s="96"/>
      <c r="AF55" s="96"/>
      <c r="AG55" s="1"/>
      <c r="AH55" s="68"/>
      <c r="AI55" s="1"/>
    </row>
    <row r="56" spans="1:35" ht="13.9" customHeight="1" x14ac:dyDescent="0.35">
      <c r="A56" s="1"/>
      <c r="B56" s="47">
        <v>20</v>
      </c>
      <c r="C56" s="300"/>
      <c r="D56" s="301"/>
      <c r="E56" s="301"/>
      <c r="F56" s="301"/>
      <c r="G56" s="302"/>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35">
      <c r="A57" s="1"/>
      <c r="B57" s="44">
        <v>21</v>
      </c>
      <c r="C57" s="300"/>
      <c r="D57" s="301"/>
      <c r="E57" s="301"/>
      <c r="F57" s="301"/>
      <c r="G57" s="302"/>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35">
      <c r="A58" s="1"/>
      <c r="B58" s="45">
        <v>22</v>
      </c>
      <c r="C58" s="300"/>
      <c r="D58" s="301"/>
      <c r="E58" s="301"/>
      <c r="F58" s="301"/>
      <c r="G58" s="302"/>
      <c r="H58" s="51"/>
      <c r="I58" s="1"/>
      <c r="J58" s="39"/>
      <c r="K58" s="39"/>
      <c r="L58" s="1"/>
      <c r="M58" s="51"/>
      <c r="N58" s="52"/>
      <c r="O58" s="51"/>
      <c r="P58" s="52"/>
      <c r="Q58" s="51"/>
      <c r="R58" s="52"/>
      <c r="S58" s="51"/>
      <c r="T58" s="52"/>
      <c r="U58" s="51"/>
      <c r="V58" s="30"/>
      <c r="W58" s="40">
        <f t="shared" si="1"/>
        <v>0</v>
      </c>
      <c r="X58" s="40"/>
      <c r="Y58" s="1"/>
      <c r="Z58" s="181"/>
      <c r="AA58" s="182"/>
      <c r="AB58" s="182"/>
      <c r="AC58" s="182"/>
      <c r="AD58" s="182"/>
      <c r="AE58" s="182"/>
      <c r="AF58" s="182"/>
      <c r="AG58" s="182"/>
      <c r="AH58" s="182"/>
      <c r="AI58" s="1"/>
    </row>
    <row r="59" spans="1:35" ht="14.25" customHeight="1" x14ac:dyDescent="0.3">
      <c r="A59" s="1"/>
      <c r="B59" s="45">
        <v>23</v>
      </c>
      <c r="C59" s="300"/>
      <c r="D59" s="301"/>
      <c r="E59" s="301"/>
      <c r="F59" s="301"/>
      <c r="G59" s="302"/>
      <c r="H59" s="51"/>
      <c r="I59" s="1"/>
      <c r="J59" s="39"/>
      <c r="K59" s="39"/>
      <c r="L59" s="1"/>
      <c r="M59" s="51"/>
      <c r="N59" s="52"/>
      <c r="O59" s="51"/>
      <c r="P59" s="52"/>
      <c r="Q59" s="51"/>
      <c r="R59" s="52"/>
      <c r="S59" s="51"/>
      <c r="T59" s="52"/>
      <c r="U59" s="51"/>
      <c r="V59" s="30"/>
      <c r="W59" s="40">
        <f t="shared" si="1"/>
        <v>0</v>
      </c>
      <c r="X59" s="40"/>
      <c r="Y59" s="1"/>
      <c r="Z59" s="267" t="s">
        <v>101</v>
      </c>
      <c r="AA59" s="268"/>
      <c r="AB59" s="268"/>
      <c r="AC59" s="268"/>
      <c r="AD59" s="268"/>
      <c r="AE59" s="268"/>
      <c r="AF59" s="268"/>
      <c r="AG59" s="268"/>
      <c r="AH59" s="269"/>
      <c r="AI59" s="1"/>
    </row>
    <row r="60" spans="1:35" ht="14.25" customHeight="1" x14ac:dyDescent="0.3">
      <c r="A60" s="1"/>
      <c r="B60" s="45">
        <v>24</v>
      </c>
      <c r="C60" s="300"/>
      <c r="D60" s="301"/>
      <c r="E60" s="301"/>
      <c r="F60" s="301"/>
      <c r="G60" s="302"/>
      <c r="H60" s="51"/>
      <c r="I60" s="1"/>
      <c r="J60" s="39"/>
      <c r="K60" s="39"/>
      <c r="L60" s="1"/>
      <c r="M60" s="51"/>
      <c r="N60" s="52"/>
      <c r="O60" s="51"/>
      <c r="P60" s="52"/>
      <c r="Q60" s="51"/>
      <c r="R60" s="52"/>
      <c r="S60" s="51"/>
      <c r="T60" s="52"/>
      <c r="U60" s="51"/>
      <c r="V60" s="30"/>
      <c r="W60" s="40">
        <f t="shared" si="1"/>
        <v>0</v>
      </c>
      <c r="X60" s="40"/>
      <c r="Y60" s="1"/>
      <c r="Z60" s="270"/>
      <c r="AA60" s="271"/>
      <c r="AB60" s="271"/>
      <c r="AC60" s="271"/>
      <c r="AD60" s="271"/>
      <c r="AE60" s="271"/>
      <c r="AF60" s="271"/>
      <c r="AG60" s="271"/>
      <c r="AH60" s="272"/>
      <c r="AI60" s="1"/>
    </row>
    <row r="61" spans="1:35" ht="14.25" customHeight="1" x14ac:dyDescent="0.3">
      <c r="A61" s="1"/>
      <c r="B61" s="45">
        <v>25</v>
      </c>
      <c r="C61" s="300"/>
      <c r="D61" s="301"/>
      <c r="E61" s="301"/>
      <c r="F61" s="301"/>
      <c r="G61" s="302"/>
      <c r="H61" s="51"/>
      <c r="I61" s="1"/>
      <c r="J61" s="39"/>
      <c r="K61" s="39"/>
      <c r="L61" s="1"/>
      <c r="M61" s="51"/>
      <c r="N61" s="52"/>
      <c r="O61" s="51"/>
      <c r="P61" s="52"/>
      <c r="Q61" s="51"/>
      <c r="R61" s="52"/>
      <c r="S61" s="51"/>
      <c r="T61" s="52"/>
      <c r="U61" s="51"/>
      <c r="V61" s="30"/>
      <c r="W61" s="40">
        <f t="shared" si="1"/>
        <v>0</v>
      </c>
      <c r="X61" s="40"/>
      <c r="Y61" s="1"/>
      <c r="Z61" s="270"/>
      <c r="AA61" s="271"/>
      <c r="AB61" s="271"/>
      <c r="AC61" s="271"/>
      <c r="AD61" s="271"/>
      <c r="AE61" s="271"/>
      <c r="AF61" s="271"/>
      <c r="AG61" s="271"/>
      <c r="AH61" s="272"/>
      <c r="AI61" s="1"/>
    </row>
    <row r="62" spans="1:35" ht="13.9" customHeight="1" x14ac:dyDescent="0.3">
      <c r="A62" s="1"/>
      <c r="B62" s="45">
        <v>26</v>
      </c>
      <c r="C62" s="300"/>
      <c r="D62" s="301"/>
      <c r="E62" s="301"/>
      <c r="F62" s="301"/>
      <c r="G62" s="302"/>
      <c r="H62" s="51"/>
      <c r="I62" s="1"/>
      <c r="J62" s="39"/>
      <c r="K62" s="39"/>
      <c r="L62" s="1"/>
      <c r="M62" s="51"/>
      <c r="N62" s="52"/>
      <c r="O62" s="51"/>
      <c r="P62" s="52"/>
      <c r="Q62" s="51"/>
      <c r="R62" s="52"/>
      <c r="S62" s="51"/>
      <c r="T62" s="52"/>
      <c r="U62" s="51"/>
      <c r="V62" s="30"/>
      <c r="W62" s="40">
        <f t="shared" si="1"/>
        <v>0</v>
      </c>
      <c r="X62" s="40"/>
      <c r="Y62" s="1"/>
      <c r="Z62" s="273"/>
      <c r="AA62" s="274"/>
      <c r="AB62" s="274"/>
      <c r="AC62" s="274"/>
      <c r="AD62" s="274"/>
      <c r="AE62" s="274"/>
      <c r="AF62" s="274"/>
      <c r="AG62" s="274"/>
      <c r="AH62" s="275"/>
      <c r="AI62" s="1"/>
    </row>
    <row r="63" spans="1:35" ht="13.9" customHeight="1" x14ac:dyDescent="0.3">
      <c r="A63" s="1"/>
      <c r="B63" s="45">
        <v>27</v>
      </c>
      <c r="C63" s="300"/>
      <c r="D63" s="301"/>
      <c r="E63" s="301"/>
      <c r="F63" s="301"/>
      <c r="G63" s="302"/>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3">
      <c r="A64" s="1"/>
      <c r="B64" s="45">
        <v>28</v>
      </c>
      <c r="C64" s="300"/>
      <c r="D64" s="301"/>
      <c r="E64" s="301"/>
      <c r="F64" s="301"/>
      <c r="G64" s="302"/>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3">
      <c r="A65" s="1"/>
      <c r="B65" s="45">
        <v>29</v>
      </c>
      <c r="C65" s="300"/>
      <c r="D65" s="301"/>
      <c r="E65" s="301"/>
      <c r="F65" s="301"/>
      <c r="G65" s="302"/>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3"/>
      <c r="AH65" s="244"/>
      <c r="AI65" s="1"/>
    </row>
    <row r="66" spans="1:35" ht="13.9" customHeight="1" x14ac:dyDescent="0.3">
      <c r="A66" s="1"/>
      <c r="B66" s="45">
        <v>30</v>
      </c>
      <c r="C66" s="300"/>
      <c r="D66" s="301"/>
      <c r="E66" s="301"/>
      <c r="F66" s="301"/>
      <c r="G66" s="302"/>
      <c r="H66" s="51"/>
      <c r="I66" s="1"/>
      <c r="J66" s="39"/>
      <c r="K66" s="39"/>
      <c r="L66" s="1"/>
      <c r="M66" s="51"/>
      <c r="N66" s="52"/>
      <c r="O66" s="51"/>
      <c r="P66" s="52"/>
      <c r="Q66" s="51"/>
      <c r="R66" s="52"/>
      <c r="S66" s="51"/>
      <c r="T66" s="52"/>
      <c r="U66" s="51"/>
      <c r="V66" s="30"/>
      <c r="W66" s="40">
        <f t="shared" si="1"/>
        <v>0</v>
      </c>
      <c r="X66" s="40"/>
      <c r="Y66" s="1"/>
      <c r="Z66" s="65"/>
      <c r="AA66" s="66"/>
      <c r="AB66" s="264"/>
      <c r="AC66" s="264"/>
      <c r="AD66" s="77"/>
      <c r="AE66" s="77"/>
      <c r="AF66" s="77"/>
      <c r="AG66" s="107"/>
      <c r="AH66" s="108"/>
      <c r="AI66" s="1"/>
    </row>
    <row r="67" spans="1:35" ht="13.9" customHeight="1" x14ac:dyDescent="0.3">
      <c r="A67" s="1"/>
      <c r="B67" s="45">
        <v>31</v>
      </c>
      <c r="C67" s="300"/>
      <c r="D67" s="301"/>
      <c r="E67" s="301"/>
      <c r="F67" s="301"/>
      <c r="G67" s="302"/>
      <c r="H67" s="51"/>
      <c r="I67" s="1"/>
      <c r="J67" s="39"/>
      <c r="K67" s="39"/>
      <c r="L67" s="1"/>
      <c r="M67" s="51"/>
      <c r="N67" s="52"/>
      <c r="O67" s="51"/>
      <c r="P67" s="52"/>
      <c r="Q67" s="51"/>
      <c r="R67" s="52"/>
      <c r="S67" s="51"/>
      <c r="T67" s="52"/>
      <c r="U67" s="51"/>
      <c r="V67" s="30"/>
      <c r="W67" s="40">
        <f t="shared" si="1"/>
        <v>0</v>
      </c>
      <c r="X67" s="40"/>
      <c r="Y67" s="1"/>
      <c r="Z67" s="259" t="s">
        <v>92</v>
      </c>
      <c r="AA67" s="258"/>
      <c r="AB67" s="258"/>
      <c r="AC67" s="258"/>
      <c r="AD67" s="258"/>
      <c r="AE67" s="258"/>
      <c r="AF67" s="258"/>
      <c r="AG67" s="258"/>
      <c r="AH67" s="260"/>
      <c r="AI67" s="1"/>
    </row>
    <row r="68" spans="1:35" ht="13.9" customHeight="1" x14ac:dyDescent="0.3">
      <c r="A68" s="1"/>
      <c r="B68" s="45">
        <v>32</v>
      </c>
      <c r="C68" s="300"/>
      <c r="D68" s="301"/>
      <c r="E68" s="301"/>
      <c r="F68" s="301"/>
      <c r="G68" s="302"/>
      <c r="H68" s="51"/>
      <c r="I68" s="1"/>
      <c r="J68" s="39"/>
      <c r="K68" s="39"/>
      <c r="L68" s="1"/>
      <c r="M68" s="51"/>
      <c r="N68" s="52"/>
      <c r="O68" s="51"/>
      <c r="P68" s="52"/>
      <c r="Q68" s="51"/>
      <c r="R68" s="52"/>
      <c r="S68" s="51"/>
      <c r="T68" s="52"/>
      <c r="U68" s="51"/>
      <c r="V68" s="30"/>
      <c r="W68" s="40">
        <f t="shared" si="1"/>
        <v>0</v>
      </c>
      <c r="X68" s="40"/>
      <c r="Y68" s="1"/>
      <c r="Z68" s="259"/>
      <c r="AA68" s="258"/>
      <c r="AB68" s="258"/>
      <c r="AC68" s="258"/>
      <c r="AD68" s="258"/>
      <c r="AE68" s="258"/>
      <c r="AF68" s="258"/>
      <c r="AG68" s="258"/>
      <c r="AH68" s="260"/>
      <c r="AI68" s="1"/>
    </row>
    <row r="69" spans="1:35" ht="13.9" customHeight="1" x14ac:dyDescent="0.3">
      <c r="A69" s="1"/>
      <c r="B69" s="45">
        <v>33</v>
      </c>
      <c r="C69" s="300"/>
      <c r="D69" s="301"/>
      <c r="E69" s="301"/>
      <c r="F69" s="301"/>
      <c r="G69" s="302"/>
      <c r="H69" s="51"/>
      <c r="I69" s="1"/>
      <c r="J69" s="39"/>
      <c r="K69" s="39"/>
      <c r="L69" s="1"/>
      <c r="M69" s="51"/>
      <c r="N69" s="52"/>
      <c r="O69" s="51"/>
      <c r="P69" s="52"/>
      <c r="Q69" s="51"/>
      <c r="R69" s="52"/>
      <c r="S69" s="51"/>
      <c r="T69" s="52"/>
      <c r="U69" s="51"/>
      <c r="V69" s="30"/>
      <c r="W69" s="40">
        <f t="shared" si="1"/>
        <v>0</v>
      </c>
      <c r="X69" s="40"/>
      <c r="Y69" s="1"/>
      <c r="Z69" s="259"/>
      <c r="AA69" s="258"/>
      <c r="AB69" s="258"/>
      <c r="AC69" s="258"/>
      <c r="AD69" s="258"/>
      <c r="AE69" s="258"/>
      <c r="AF69" s="258"/>
      <c r="AG69" s="258"/>
      <c r="AH69" s="260"/>
      <c r="AI69" s="1"/>
    </row>
    <row r="70" spans="1:35" ht="13.9" customHeight="1" x14ac:dyDescent="0.3">
      <c r="A70" s="1"/>
      <c r="B70" s="45">
        <v>34</v>
      </c>
      <c r="C70" s="300"/>
      <c r="D70" s="301"/>
      <c r="E70" s="301"/>
      <c r="F70" s="301"/>
      <c r="G70" s="302"/>
      <c r="H70" s="51"/>
      <c r="I70" s="1"/>
      <c r="J70" s="39"/>
      <c r="K70" s="39"/>
      <c r="L70" s="1"/>
      <c r="M70" s="51"/>
      <c r="N70" s="52"/>
      <c r="O70" s="51"/>
      <c r="P70" s="52"/>
      <c r="Q70" s="51"/>
      <c r="R70" s="52"/>
      <c r="S70" s="51"/>
      <c r="T70" s="52"/>
      <c r="U70" s="51"/>
      <c r="V70" s="30"/>
      <c r="W70" s="40">
        <f t="shared" si="1"/>
        <v>0</v>
      </c>
      <c r="X70" s="40"/>
      <c r="Y70" s="1"/>
      <c r="Z70" s="259"/>
      <c r="AA70" s="258"/>
      <c r="AB70" s="258"/>
      <c r="AC70" s="258"/>
      <c r="AD70" s="258"/>
      <c r="AE70" s="258"/>
      <c r="AF70" s="258"/>
      <c r="AG70" s="258"/>
      <c r="AH70" s="260"/>
      <c r="AI70" s="1"/>
    </row>
    <row r="71" spans="1:35" ht="13.9" customHeight="1" x14ac:dyDescent="0.3">
      <c r="A71" s="1"/>
      <c r="B71" s="45">
        <v>35</v>
      </c>
      <c r="C71" s="300"/>
      <c r="D71" s="301"/>
      <c r="E71" s="301"/>
      <c r="F71" s="301"/>
      <c r="G71" s="302"/>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3">
      <c r="A72" s="1"/>
      <c r="B72" s="45">
        <v>36</v>
      </c>
      <c r="C72" s="300"/>
      <c r="D72" s="301"/>
      <c r="E72" s="301"/>
      <c r="F72" s="301"/>
      <c r="G72" s="302"/>
      <c r="H72" s="51"/>
      <c r="I72" s="1"/>
      <c r="J72" s="39"/>
      <c r="K72" s="39"/>
      <c r="L72" s="1"/>
      <c r="M72" s="51"/>
      <c r="N72" s="52"/>
      <c r="O72" s="51"/>
      <c r="P72" s="52"/>
      <c r="Q72" s="51"/>
      <c r="R72" s="52"/>
      <c r="S72" s="51"/>
      <c r="T72" s="52"/>
      <c r="U72" s="51"/>
      <c r="V72" s="30"/>
      <c r="W72" s="40">
        <f t="shared" si="1"/>
        <v>0</v>
      </c>
      <c r="X72" s="40"/>
      <c r="Y72" s="43"/>
      <c r="Z72" s="136" t="s">
        <v>90</v>
      </c>
      <c r="AA72" s="276" t="s">
        <v>94</v>
      </c>
      <c r="AB72" s="277"/>
      <c r="AC72" s="280" t="s">
        <v>91</v>
      </c>
      <c r="AD72" s="133">
        <v>1000</v>
      </c>
      <c r="AE72" s="258" t="s">
        <v>89</v>
      </c>
      <c r="AF72" s="258"/>
      <c r="AG72" s="245">
        <v>10000</v>
      </c>
      <c r="AH72" s="246"/>
      <c r="AI72" s="1"/>
    </row>
    <row r="73" spans="1:35" ht="13.9" customHeight="1" x14ac:dyDescent="0.3">
      <c r="A73" s="1"/>
      <c r="B73" s="45">
        <v>37</v>
      </c>
      <c r="C73" s="300"/>
      <c r="D73" s="301"/>
      <c r="E73" s="301"/>
      <c r="F73" s="301"/>
      <c r="G73" s="302"/>
      <c r="H73" s="51"/>
      <c r="I73" s="1"/>
      <c r="J73" s="39"/>
      <c r="K73" s="39"/>
      <c r="L73" s="1"/>
      <c r="M73" s="51"/>
      <c r="N73" s="52"/>
      <c r="O73" s="51"/>
      <c r="P73" s="52"/>
      <c r="Q73" s="51"/>
      <c r="R73" s="52"/>
      <c r="S73" s="51"/>
      <c r="T73" s="52"/>
      <c r="U73" s="51"/>
      <c r="V73" s="30"/>
      <c r="W73" s="40">
        <f t="shared" si="1"/>
        <v>0</v>
      </c>
      <c r="X73" s="40"/>
      <c r="Y73" s="43"/>
      <c r="Z73" s="118"/>
      <c r="AA73" s="278"/>
      <c r="AB73" s="279"/>
      <c r="AC73" s="280"/>
      <c r="AD73" s="77"/>
      <c r="AE73" s="258"/>
      <c r="AF73" s="258"/>
      <c r="AG73" s="77"/>
      <c r="AH73" s="126"/>
      <c r="AI73" s="1"/>
    </row>
    <row r="74" spans="1:35" ht="13.9" customHeight="1" x14ac:dyDescent="0.3">
      <c r="A74" s="1"/>
      <c r="B74" s="45">
        <v>38</v>
      </c>
      <c r="C74" s="300"/>
      <c r="D74" s="301"/>
      <c r="E74" s="301"/>
      <c r="F74" s="301"/>
      <c r="G74" s="302"/>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3">
      <c r="A75" s="1"/>
      <c r="B75" s="45">
        <v>39</v>
      </c>
      <c r="C75" s="300"/>
      <c r="D75" s="301"/>
      <c r="E75" s="301"/>
      <c r="F75" s="301"/>
      <c r="G75" s="302"/>
      <c r="H75" s="51"/>
      <c r="I75" s="1"/>
      <c r="J75" s="39"/>
      <c r="K75" s="39"/>
      <c r="L75" s="1"/>
      <c r="M75" s="51"/>
      <c r="N75" s="52"/>
      <c r="O75" s="51"/>
      <c r="P75" s="52"/>
      <c r="Q75" s="51"/>
      <c r="R75" s="52"/>
      <c r="S75" s="51"/>
      <c r="T75" s="52"/>
      <c r="U75" s="51"/>
      <c r="V75" s="30"/>
      <c r="W75" s="40">
        <f t="shared" si="1"/>
        <v>0</v>
      </c>
      <c r="X75" s="40"/>
      <c r="Y75" s="43"/>
      <c r="Z75" s="113" t="s">
        <v>90</v>
      </c>
      <c r="AA75" s="262"/>
      <c r="AB75" s="263"/>
      <c r="AC75" s="258" t="s">
        <v>91</v>
      </c>
      <c r="AD75" s="133"/>
      <c r="AE75" s="258" t="s">
        <v>89</v>
      </c>
      <c r="AF75" s="258"/>
      <c r="AG75" s="256"/>
      <c r="AH75" s="257"/>
      <c r="AI75" s="1"/>
    </row>
    <row r="76" spans="1:35" ht="13.9" customHeight="1" x14ac:dyDescent="0.3">
      <c r="A76" s="1"/>
      <c r="B76" s="45">
        <v>40</v>
      </c>
      <c r="C76" s="300"/>
      <c r="D76" s="301"/>
      <c r="E76" s="301"/>
      <c r="F76" s="301"/>
      <c r="G76" s="302"/>
      <c r="H76" s="51"/>
      <c r="I76" s="1"/>
      <c r="J76" s="39"/>
      <c r="K76" s="39"/>
      <c r="L76" s="1"/>
      <c r="M76" s="51"/>
      <c r="N76" s="52"/>
      <c r="O76" s="51"/>
      <c r="P76" s="52"/>
      <c r="Q76" s="51"/>
      <c r="R76" s="52"/>
      <c r="S76" s="51"/>
      <c r="T76" s="52"/>
      <c r="U76" s="51"/>
      <c r="V76" s="30"/>
      <c r="W76" s="40">
        <f t="shared" si="1"/>
        <v>0</v>
      </c>
      <c r="X76" s="40"/>
      <c r="Y76" s="43"/>
      <c r="Z76" s="109"/>
      <c r="AA76" s="109"/>
      <c r="AB76" s="109"/>
      <c r="AC76" s="258"/>
      <c r="AD76" s="109"/>
      <c r="AE76" s="258"/>
      <c r="AF76" s="258"/>
      <c r="AG76" s="109"/>
      <c r="AH76" s="134"/>
      <c r="AI76" s="1"/>
    </row>
    <row r="77" spans="1:35" ht="13" x14ac:dyDescent="0.3">
      <c r="A77" s="1"/>
      <c r="B77" s="1"/>
      <c r="C77" s="147" t="s">
        <v>44</v>
      </c>
      <c r="D77" s="148"/>
      <c r="E77" s="148"/>
      <c r="F77" s="148"/>
      <c r="G77" s="148"/>
      <c r="H77" s="50">
        <f>SUM(H37:H76)</f>
        <v>162591</v>
      </c>
      <c r="I77" s="1"/>
      <c r="J77" s="149"/>
      <c r="K77" s="149"/>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62"/>
      <c r="AB77" s="263"/>
      <c r="AC77" s="258" t="s">
        <v>91</v>
      </c>
      <c r="AD77" s="133"/>
      <c r="AE77" s="258" t="s">
        <v>89</v>
      </c>
      <c r="AF77" s="258"/>
      <c r="AG77" s="256"/>
      <c r="AH77" s="257"/>
      <c r="AI77" s="1"/>
    </row>
    <row r="78" spans="1:35" ht="12.4"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8"/>
      <c r="AD78" s="77"/>
      <c r="AE78" s="258"/>
      <c r="AF78" s="258"/>
      <c r="AG78" s="77"/>
      <c r="AH78" s="112"/>
      <c r="AI78" s="1"/>
    </row>
    <row r="79" spans="1:35" ht="14.5" x14ac:dyDescent="0.35">
      <c r="A79" s="1"/>
      <c r="B79" s="1"/>
      <c r="C79" s="141"/>
      <c r="D79" s="142"/>
      <c r="E79" s="142"/>
      <c r="F79" s="142"/>
      <c r="G79" s="142"/>
      <c r="H79" s="8"/>
      <c r="I79" s="1"/>
      <c r="J79" s="143"/>
      <c r="K79" s="143"/>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247" t="s">
        <v>57</v>
      </c>
      <c r="AA80" s="248"/>
      <c r="AB80" s="248"/>
      <c r="AC80" s="248"/>
      <c r="AD80" s="248"/>
      <c r="AE80" s="248"/>
      <c r="AF80" s="248"/>
      <c r="AG80" s="248"/>
      <c r="AH80" s="249"/>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50"/>
      <c r="AA81" s="250"/>
      <c r="AB81" s="250"/>
      <c r="AC81" s="250"/>
      <c r="AD81" s="250"/>
      <c r="AE81" s="250"/>
      <c r="AF81" s="250"/>
      <c r="AG81" s="250"/>
      <c r="AH81" s="251"/>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52"/>
      <c r="AA82" s="252"/>
      <c r="AB82" s="252"/>
      <c r="AC82" s="252"/>
      <c r="AD82" s="252"/>
      <c r="AE82" s="252"/>
      <c r="AF82" s="252"/>
      <c r="AG82" s="252"/>
      <c r="AH82" s="253"/>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52"/>
      <c r="AA83" s="252"/>
      <c r="AB83" s="252"/>
      <c r="AC83" s="252"/>
      <c r="AD83" s="252"/>
      <c r="AE83" s="252"/>
      <c r="AF83" s="252"/>
      <c r="AG83" s="252"/>
      <c r="AH83" s="253"/>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254"/>
      <c r="AA84" s="254"/>
      <c r="AB84" s="254"/>
      <c r="AC84" s="254"/>
      <c r="AD84" s="254"/>
      <c r="AE84" s="254"/>
      <c r="AF84" s="254"/>
      <c r="AG84" s="254"/>
      <c r="AH84" s="255"/>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28"/>
      <c r="AA85" s="229"/>
      <c r="AB85" s="229"/>
      <c r="AC85" s="229"/>
      <c r="AD85" s="229"/>
      <c r="AE85" s="229"/>
      <c r="AF85" s="229"/>
      <c r="AG85" s="229"/>
      <c r="AH85" s="230"/>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22" t="s">
        <v>43</v>
      </c>
      <c r="AA86" s="223"/>
      <c r="AB86" s="223"/>
      <c r="AC86" s="223"/>
      <c r="AD86" s="223"/>
      <c r="AE86" s="223"/>
      <c r="AF86" s="223"/>
      <c r="AG86" s="223"/>
      <c r="AH86" s="224"/>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25"/>
      <c r="AA87" s="226"/>
      <c r="AB87" s="226"/>
      <c r="AC87" s="226"/>
      <c r="AD87" s="226"/>
      <c r="AE87" s="226"/>
      <c r="AF87" s="226"/>
      <c r="AG87" s="226"/>
      <c r="AH87" s="227"/>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13" t="s">
        <v>102</v>
      </c>
      <c r="AA88" s="214"/>
      <c r="AB88" s="214"/>
      <c r="AC88" s="214"/>
      <c r="AD88" s="214"/>
      <c r="AE88" s="214"/>
      <c r="AF88" s="214"/>
      <c r="AG88" s="214"/>
      <c r="AH88" s="215"/>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16"/>
      <c r="AA89" s="217"/>
      <c r="AB89" s="217"/>
      <c r="AC89" s="217"/>
      <c r="AD89" s="217"/>
      <c r="AE89" s="217"/>
      <c r="AF89" s="217"/>
      <c r="AG89" s="217"/>
      <c r="AH89" s="218"/>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16"/>
      <c r="AA90" s="217"/>
      <c r="AB90" s="217"/>
      <c r="AC90" s="217"/>
      <c r="AD90" s="217"/>
      <c r="AE90" s="217"/>
      <c r="AF90" s="217"/>
      <c r="AG90" s="217"/>
      <c r="AH90" s="218"/>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16"/>
      <c r="AA91" s="217"/>
      <c r="AB91" s="217"/>
      <c r="AC91" s="217"/>
      <c r="AD91" s="217"/>
      <c r="AE91" s="217"/>
      <c r="AF91" s="217"/>
      <c r="AG91" s="217"/>
      <c r="AH91" s="218"/>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16"/>
      <c r="AA92" s="217"/>
      <c r="AB92" s="217"/>
      <c r="AC92" s="217"/>
      <c r="AD92" s="217"/>
      <c r="AE92" s="217"/>
      <c r="AF92" s="217"/>
      <c r="AG92" s="217"/>
      <c r="AH92" s="218"/>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16"/>
      <c r="AA93" s="217"/>
      <c r="AB93" s="217"/>
      <c r="AC93" s="217"/>
      <c r="AD93" s="217"/>
      <c r="AE93" s="217"/>
      <c r="AF93" s="217"/>
      <c r="AG93" s="217"/>
      <c r="AH93" s="218"/>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16"/>
      <c r="AA94" s="217"/>
      <c r="AB94" s="217"/>
      <c r="AC94" s="217"/>
      <c r="AD94" s="217"/>
      <c r="AE94" s="217"/>
      <c r="AF94" s="217"/>
      <c r="AG94" s="217"/>
      <c r="AH94" s="218"/>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16"/>
      <c r="AA95" s="217"/>
      <c r="AB95" s="217"/>
      <c r="AC95" s="217"/>
      <c r="AD95" s="217"/>
      <c r="AE95" s="217"/>
      <c r="AF95" s="217"/>
      <c r="AG95" s="217"/>
      <c r="AH95" s="218"/>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16"/>
      <c r="AA96" s="217"/>
      <c r="AB96" s="217"/>
      <c r="AC96" s="217"/>
      <c r="AD96" s="217"/>
      <c r="AE96" s="217"/>
      <c r="AF96" s="217"/>
      <c r="AG96" s="217"/>
      <c r="AH96" s="218"/>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16"/>
      <c r="AA97" s="217"/>
      <c r="AB97" s="217"/>
      <c r="AC97" s="217"/>
      <c r="AD97" s="217"/>
      <c r="AE97" s="217"/>
      <c r="AF97" s="217"/>
      <c r="AG97" s="217"/>
      <c r="AH97" s="218"/>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16"/>
      <c r="AA98" s="217"/>
      <c r="AB98" s="217"/>
      <c r="AC98" s="217"/>
      <c r="AD98" s="217"/>
      <c r="AE98" s="217"/>
      <c r="AF98" s="217"/>
      <c r="AG98" s="217"/>
      <c r="AH98" s="218"/>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16"/>
      <c r="AA99" s="217"/>
      <c r="AB99" s="217"/>
      <c r="AC99" s="217"/>
      <c r="AD99" s="217"/>
      <c r="AE99" s="217"/>
      <c r="AF99" s="217"/>
      <c r="AG99" s="217"/>
      <c r="AH99" s="218"/>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6"/>
      <c r="AA100" s="217"/>
      <c r="AB100" s="217"/>
      <c r="AC100" s="217"/>
      <c r="AD100" s="217"/>
      <c r="AE100" s="217"/>
      <c r="AF100" s="217"/>
      <c r="AG100" s="217"/>
      <c r="AH100" s="218"/>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6"/>
      <c r="AA101" s="217"/>
      <c r="AB101" s="217"/>
      <c r="AC101" s="217"/>
      <c r="AD101" s="217"/>
      <c r="AE101" s="217"/>
      <c r="AF101" s="217"/>
      <c r="AG101" s="217"/>
      <c r="AH101" s="218"/>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6"/>
      <c r="AA102" s="217"/>
      <c r="AB102" s="217"/>
      <c r="AC102" s="217"/>
      <c r="AD102" s="217"/>
      <c r="AE102" s="217"/>
      <c r="AF102" s="217"/>
      <c r="AG102" s="217"/>
      <c r="AH102" s="218"/>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6"/>
      <c r="AA103" s="217"/>
      <c r="AB103" s="217"/>
      <c r="AC103" s="217"/>
      <c r="AD103" s="217"/>
      <c r="AE103" s="217"/>
      <c r="AF103" s="217"/>
      <c r="AG103" s="217"/>
      <c r="AH103" s="218"/>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9"/>
      <c r="AA104" s="220"/>
      <c r="AB104" s="220"/>
      <c r="AC104" s="220"/>
      <c r="AD104" s="220"/>
      <c r="AE104" s="220"/>
      <c r="AF104" s="220"/>
      <c r="AG104" s="220"/>
      <c r="AH104" s="221"/>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0"/>
      <c r="AA105" s="211"/>
      <c r="AB105" s="211"/>
      <c r="AC105" s="211"/>
      <c r="AD105" s="211"/>
      <c r="AE105" s="211"/>
      <c r="AF105" s="211"/>
      <c r="AG105" s="211"/>
      <c r="AH105" s="212"/>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20" ht="12.4" customHeight="1" x14ac:dyDescent="0.25"/>
    <row r="114" spans="4:20" ht="12.4" customHeight="1" x14ac:dyDescent="0.25"/>
    <row r="115" spans="4:20" ht="12.4" customHeight="1" x14ac:dyDescent="0.25"/>
    <row r="116" spans="4:20" ht="12.4" customHeight="1" x14ac:dyDescent="0.25"/>
    <row r="117" spans="4:20" ht="12.4" customHeight="1" x14ac:dyDescent="0.25">
      <c r="M117" s="59"/>
      <c r="N117" s="59" t="s">
        <v>29</v>
      </c>
      <c r="O117" s="59"/>
    </row>
    <row r="118" spans="4:20" ht="12.4" customHeight="1" x14ac:dyDescent="0.35">
      <c r="D118" s="9"/>
      <c r="E118" s="10"/>
      <c r="M118" s="59" t="s">
        <v>112</v>
      </c>
      <c r="N118" s="60">
        <f>U25</f>
        <v>330750</v>
      </c>
      <c r="O118" s="59"/>
      <c r="S118" s="87" t="s">
        <v>53</v>
      </c>
      <c r="T118" s="11">
        <f>M77</f>
        <v>47167</v>
      </c>
    </row>
    <row r="119" spans="4:20" ht="12.4" customHeight="1" x14ac:dyDescent="0.35">
      <c r="D119" s="23"/>
      <c r="E119" s="56"/>
      <c r="M119" s="59" t="s">
        <v>77</v>
      </c>
      <c r="N119" s="60">
        <f>U26</f>
        <v>0</v>
      </c>
      <c r="O119" s="59"/>
      <c r="S119" s="87" t="s">
        <v>54</v>
      </c>
      <c r="T119" s="11">
        <f>O77</f>
        <v>62100</v>
      </c>
    </row>
    <row r="120" spans="4:20" ht="12.4" customHeight="1" x14ac:dyDescent="0.35">
      <c r="D120" s="23"/>
      <c r="E120" s="56"/>
      <c r="M120" s="59" t="s">
        <v>113</v>
      </c>
      <c r="N120" s="60">
        <f>U27</f>
        <v>-76691</v>
      </c>
      <c r="O120" s="59"/>
      <c r="S120" s="87" t="s">
        <v>55</v>
      </c>
      <c r="T120" s="11">
        <f>Q77</f>
        <v>532</v>
      </c>
    </row>
    <row r="121" spans="4:20" ht="12.4" customHeight="1" x14ac:dyDescent="0.35">
      <c r="D121" s="23"/>
      <c r="E121" s="56"/>
      <c r="G121"/>
      <c r="H121" s="9"/>
      <c r="I121" s="10"/>
      <c r="M121" s="59" t="s">
        <v>107</v>
      </c>
      <c r="N121" s="60">
        <f>U28</f>
        <v>254059</v>
      </c>
      <c r="O121" s="59"/>
      <c r="S121" s="87" t="s">
        <v>52</v>
      </c>
      <c r="T121" s="11">
        <f>S77</f>
        <v>16250</v>
      </c>
    </row>
    <row r="122" spans="4:20" ht="12.4" customHeight="1" x14ac:dyDescent="0.35">
      <c r="D122" s="59"/>
      <c r="E122" s="59" t="s">
        <v>29</v>
      </c>
      <c r="G122"/>
      <c r="H122" s="23"/>
      <c r="I122" s="56"/>
      <c r="S122" s="88" t="s">
        <v>5</v>
      </c>
      <c r="T122" s="25">
        <f>U77</f>
        <v>36542</v>
      </c>
    </row>
    <row r="123" spans="4:20" ht="12.4" customHeight="1" x14ac:dyDescent="0.35">
      <c r="D123" s="59" t="s">
        <v>110</v>
      </c>
      <c r="E123" s="60">
        <f>H25</f>
        <v>85900</v>
      </c>
      <c r="G123"/>
      <c r="H123" s="23"/>
      <c r="I123" s="56"/>
    </row>
    <row r="124" spans="4:20" ht="12.4" customHeight="1" x14ac:dyDescent="0.35">
      <c r="D124" s="59" t="s">
        <v>111</v>
      </c>
      <c r="E124" s="60">
        <f>H26</f>
        <v>162591</v>
      </c>
      <c r="G124"/>
      <c r="H124" s="23"/>
      <c r="I124" s="56"/>
    </row>
    <row r="125" spans="4:20" ht="12.4" customHeight="1" x14ac:dyDescent="0.25">
      <c r="D125" s="59" t="s">
        <v>26</v>
      </c>
      <c r="E125" s="60">
        <f>H27</f>
        <v>-76691</v>
      </c>
    </row>
    <row r="126" spans="4:20" ht="12.4" customHeight="1" x14ac:dyDescent="0.25">
      <c r="N126" s="3" t="s">
        <v>29</v>
      </c>
    </row>
    <row r="127" spans="4:20" ht="12.4" customHeight="1" x14ac:dyDescent="0.25">
      <c r="M127" s="3" t="s">
        <v>108</v>
      </c>
      <c r="N127" s="85">
        <f t="shared" ref="N127:N132" si="2">AF25</f>
        <v>40953.86</v>
      </c>
    </row>
    <row r="128" spans="4:20" ht="12.4" customHeight="1" x14ac:dyDescent="0.25">
      <c r="M128" s="3" t="s">
        <v>109</v>
      </c>
      <c r="N128" s="85">
        <f>AF26</f>
        <v>77495</v>
      </c>
    </row>
    <row r="129" spans="13:14" ht="12.4" customHeight="1" x14ac:dyDescent="0.25">
      <c r="M129" s="3" t="s">
        <v>26</v>
      </c>
      <c r="N129" s="85">
        <f>AF27</f>
        <v>36541.14</v>
      </c>
    </row>
    <row r="130" spans="13:14" ht="12.4" customHeight="1" x14ac:dyDescent="0.25">
      <c r="M130" s="59"/>
      <c r="N130" s="85">
        <f t="shared" si="2"/>
        <v>0</v>
      </c>
    </row>
    <row r="131" spans="13:14" ht="12.4" customHeight="1" x14ac:dyDescent="0.25">
      <c r="N131" s="85"/>
    </row>
    <row r="132" spans="13:14" ht="12.4" customHeight="1" x14ac:dyDescent="0.25">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08" t="s">
        <v>21</v>
      </c>
      <c r="C6" s="308"/>
      <c r="D6" s="308"/>
    </row>
    <row r="7" spans="2:4" x14ac:dyDescent="0.35">
      <c r="B7" s="9"/>
      <c r="C7" s="9"/>
      <c r="D7" s="9"/>
    </row>
    <row r="8" spans="2:4" x14ac:dyDescent="0.35">
      <c r="B8" s="9"/>
      <c r="C8" s="10" t="s">
        <v>22</v>
      </c>
      <c r="D8" s="10" t="s">
        <v>23</v>
      </c>
    </row>
    <row r="9" spans="2:4" x14ac:dyDescent="0.35">
      <c r="B9" s="9" t="s">
        <v>34</v>
      </c>
      <c r="C9" s="11" t="e">
        <f>Muster!#REF!</f>
        <v>#REF!</v>
      </c>
      <c r="D9" s="56">
        <f>Muster!M77</f>
        <v>47167</v>
      </c>
    </row>
    <row r="10" spans="2:4" x14ac:dyDescent="0.35">
      <c r="B10" s="9" t="s">
        <v>33</v>
      </c>
      <c r="C10" s="11" t="e">
        <f>Muster!#REF!</f>
        <v>#REF!</v>
      </c>
      <c r="D10" s="56">
        <f>Muster!O77</f>
        <v>62100</v>
      </c>
    </row>
    <row r="11" spans="2:4" x14ac:dyDescent="0.35">
      <c r="B11" s="9" t="s">
        <v>32</v>
      </c>
      <c r="C11" s="11" t="e">
        <f>Muster!#REF!</f>
        <v>#REF!</v>
      </c>
      <c r="D11" s="56">
        <f>Muster!Q77</f>
        <v>532</v>
      </c>
    </row>
    <row r="12" spans="2:4" x14ac:dyDescent="0.35">
      <c r="B12" s="9" t="s">
        <v>35</v>
      </c>
      <c r="C12" s="11" t="e">
        <f>Muster!#REF!</f>
        <v>#REF!</v>
      </c>
      <c r="D12" s="56">
        <f>Muster!S77</f>
        <v>16250</v>
      </c>
    </row>
    <row r="13" spans="2:4" x14ac:dyDescent="0.35">
      <c r="B13" s="9" t="s">
        <v>36</v>
      </c>
      <c r="C13" s="11" t="e">
        <f>Muster!#REF!</f>
        <v>#REF!</v>
      </c>
      <c r="D13" s="56">
        <f>Muster!$U$77</f>
        <v>36542</v>
      </c>
    </row>
    <row r="14" spans="2:4" ht="15" thickBot="1" x14ac:dyDescent="0.4">
      <c r="B14" s="12" t="s">
        <v>37</v>
      </c>
      <c r="C14" s="13" t="e">
        <f>Muster!#REF!</f>
        <v>#REF!</v>
      </c>
      <c r="D14" s="58">
        <f>Muster!$W$77</f>
        <v>162591</v>
      </c>
    </row>
    <row r="15" spans="2:4" ht="15" thickTop="1" x14ac:dyDescent="0.35"/>
    <row r="17" spans="2:3" x14ac:dyDescent="0.35">
      <c r="B17" s="9"/>
      <c r="C17" s="10" t="s">
        <v>29</v>
      </c>
    </row>
    <row r="18" spans="2:3" ht="87" x14ac:dyDescent="0.35">
      <c r="B18" s="23" t="s">
        <v>72</v>
      </c>
      <c r="C18" s="56">
        <f>Muster!$H$25</f>
        <v>85900</v>
      </c>
    </row>
    <row r="19" spans="2:3" ht="87" x14ac:dyDescent="0.35">
      <c r="B19" s="23" t="s">
        <v>73</v>
      </c>
      <c r="C19" s="56">
        <f>Muster!$H$26</f>
        <v>162591</v>
      </c>
    </row>
    <row r="20" spans="2:3" ht="72.5" x14ac:dyDescent="0.35">
      <c r="B20" s="24" t="s">
        <v>30</v>
      </c>
      <c r="C20" s="57">
        <f>Muster!$H$27</f>
        <v>-76691</v>
      </c>
    </row>
    <row r="23" spans="2:3" x14ac:dyDescent="0.35">
      <c r="B23" s="9"/>
      <c r="C23" s="10" t="s">
        <v>29</v>
      </c>
    </row>
    <row r="24" spans="2:3" ht="87" x14ac:dyDescent="0.35">
      <c r="B24" s="23" t="s">
        <v>74</v>
      </c>
      <c r="C24" s="56">
        <f>Muster!$U$25</f>
        <v>330750</v>
      </c>
    </row>
    <row r="25" spans="2:3" ht="87" x14ac:dyDescent="0.35">
      <c r="B25" s="23" t="s">
        <v>31</v>
      </c>
      <c r="C25" s="56">
        <f>Muster!$U$26</f>
        <v>0</v>
      </c>
    </row>
    <row r="26" spans="2:3" ht="87" x14ac:dyDescent="0.35">
      <c r="B26" s="23" t="s">
        <v>75</v>
      </c>
      <c r="C26" s="56">
        <f>Muster!$U$27</f>
        <v>-76691</v>
      </c>
    </row>
    <row r="27" spans="2:3" ht="87" x14ac:dyDescent="0.35">
      <c r="B27" s="24" t="s">
        <v>76</v>
      </c>
      <c r="C27" s="57">
        <f>Muster!$U$28</f>
        <v>254059</v>
      </c>
    </row>
    <row r="29" spans="2:3" x14ac:dyDescent="0.35">
      <c r="B29" s="9" t="s">
        <v>53</v>
      </c>
      <c r="C29" s="11">
        <f>Muster!M77</f>
        <v>47167</v>
      </c>
    </row>
    <row r="30" spans="2:3" x14ac:dyDescent="0.35">
      <c r="B30" s="9" t="s">
        <v>54</v>
      </c>
      <c r="C30" s="11">
        <f>Muster!O77</f>
        <v>62100</v>
      </c>
    </row>
    <row r="31" spans="2:3" x14ac:dyDescent="0.35">
      <c r="B31" s="9" t="s">
        <v>55</v>
      </c>
      <c r="C31" s="11">
        <f>Muster!Q77</f>
        <v>532</v>
      </c>
    </row>
    <row r="32" spans="2:3" x14ac:dyDescent="0.35">
      <c r="B32" s="9" t="s">
        <v>52</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2024-04-25T12:07:21Z</dcterms:modified>
</cp:coreProperties>
</file>