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179D4CD6-FEA2-4F16-B370-48AA13EF74AF}" xr6:coauthVersionLast="47" xr6:coauthVersionMax="47" xr10:uidLastSave="{00000000-0000-0000-0000-000000000000}"/>
  <bookViews>
    <workbookView xWindow="-120" yWindow="-120" windowWidth="29040" windowHeight="1572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 i="6" l="1"/>
  <c r="AA10" i="6" l="1"/>
  <c r="AA9" i="6"/>
  <c r="Z121" i="6"/>
  <c r="Y121" i="6"/>
  <c r="S46" i="6" l="1"/>
  <c r="E46" i="6" l="1"/>
  <c r="S44" i="6" l="1"/>
  <c r="E44" i="6"/>
  <c r="F60" i="6"/>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<sst xmlns="http://schemas.openxmlformats.org/spreadsheetml/2006/main" count="322" uniqueCount="143">
  <si>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</si>
  <si>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</si>
  <si>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</si>
  <si>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</si>
  <si>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</si>
  <si>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</si>
  <si>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</si>
  <si>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</si>
  <si>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</si>
  <si>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</si>
  <si>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</si>
  <si>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</si>
  <si>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</si>
  <si>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</si>
  <si>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</si>
  <si>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</si>
  <si>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</si>
  <si>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</si>
  <si>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</si>
  <si>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</si>
  <si>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</si>
  <si>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</si>
  <si>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</si>
  <si>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</si>
  <si>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</si>
  <si>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</si>
  <si>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</si>
  <si>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</si>
  <si>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</si>
  <si>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</si>
  <si>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</si>
  <si>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</si>
  <si>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</si>
  <si>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</si>
  <si>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</si>
  <si>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</si>
  <si>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</si>
  <si>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</si>
  <si>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</si>
  <si>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</si>
  <si>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</si>
  <si>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</si>
  <si>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</si>
  <si>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</si>
  <si>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</si>
  <si>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</si>
  <si>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</si>
  <si>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</si>
  <si>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</si>
  <si>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</si>
  <si>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</si>
  <si>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</si>
  <si>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</si>
  <si>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</si>
  <si>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</si>
  <si>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</si>
  <si>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</si>
  <si>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</si>
  <si>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</si>
  <si>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</si>
  <si>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</si>
  <si>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</si>
  <si>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</si>
  <si>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</si>
  <si>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</si>
  <si>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</si>
  <si>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</si>
  <si>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</si>
  <si>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</si>
  <si>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</si>
  <si>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</si>
  <si>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</si>
  <si>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</si>
  <si>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</si>
  <si>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</si>
  <si>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</si>
  <si>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</si>
  <si>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</si>
  <si>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</si>
  <si>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</si>
  <si>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</si>
  <si>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</si>
  <si>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</si>
  <si>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</si>
  <si>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</si>
  <si>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</si>
  <si>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</si>
  <si>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</si>
  <si>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</si>
  <si>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</si>
  <si>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</si>
  <si>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</si>
  <si>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</si>
  <si>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</si>
  <si>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</si>
  <si>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</si>
  <si>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</si>
  <si>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</si>
  <si>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</si>
  <si>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</si>
  <si>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</si>
  <si>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</si>
  <si>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</si>
  <si>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</si>
  <si>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</si>
  <si>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</si>
  <si>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</si>
  <si>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</si>
  <si>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</si>
  <si>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</si>
  <si>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</si>
  <si>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</si>
  <si>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</si>
  <si>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</si>
  <si>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</si>
  <si>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</si>
  <si>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 xml:space="preserve">tatsächlich erhaltene Gelder </t>
  </si>
  <si>
    <t xml:space="preserve">Betrag gemäss Geschäftsbericht </t>
  </si>
  <si>
    <t>Erhaltene Mittel und Gesamtausgaben 2023</t>
  </si>
  <si>
    <t>Gesamtausgaben Kanton 2023</t>
  </si>
  <si>
    <t>Fondsbestand am 01.01.2023</t>
  </si>
  <si>
    <t>Frei verfügbares Fondsvermögen am 01.01.2023</t>
  </si>
  <si>
    <t>Fondsbestand am 31.12.2023</t>
  </si>
  <si>
    <t>Frei verfügbares Fondsvermögen am 31.12.2023</t>
  </si>
  <si>
    <t xml:space="preserve">Januar: 9'200'000 CHF (1/4 aus dem Reingewinn 2021)
Mai: 10'000'000 CHF (ca. 1/4 aus dem Reingewinn 2022, geschätzter Anspruch) 
August: 10'400'000 CHF (1/4 aus dem Reingewinn 2022) 
September: 10'400'000 CHF (1/4 aus dem Reingewinn 2022) 
Total ausgeschüttet 2023 = 9.2 Mio + 10.0 Mio. + 10.4 Mio. + 10.4 Mio = 40 Mio. </t>
  </si>
  <si>
    <t>c) Falls Sie die tatsächlich erhaltenen Gelder ausweisen (vgl. lit. b hiervor), geben Sie bitte die einzelnen, im Berichtsjahr erhaltenen Teilzahlungen an, damit die Ausschüttungen nachvollzogen werden können (vgl. Muster):</t>
  </si>
  <si>
    <t>Kanton Aargau</t>
  </si>
  <si>
    <t>Departement Finanzen und Ressourcen</t>
  </si>
  <si>
    <t>Abteilung Finanzen</t>
  </si>
  <si>
    <t>Tellistrasse</t>
  </si>
  <si>
    <t>Aarau</t>
  </si>
  <si>
    <t>www.ag.ch/finanzen</t>
  </si>
  <si>
    <t>Gesetz über die wirkungsorientierte Steuerung von Aufgaben und Finanzen (GAF; SAR 612.300); § 37, § 19 Abs. 1 lit. g
Geldspielgesetz des Kantons Aargau (GSG; SAR 959.300); § 3
Dekret über die wirkungsorientierte Steuerung von Aufgaben und Finanzen (DAF, SAR 612.310), § 33 Abs. 1
Verordnung über die Verwendung der Mittel des Swisslos-Fonds (Swisslos-Fonds-Verordnung, SLFV, SAR 611.115)
Verordnung über die Verwendung der Mittel des Swisslos-Sportfonds (Swisslos-Sportfonds-Verordnung, SLSFV, 611.114)</t>
  </si>
  <si>
    <t>Gesetz über die wirkungsorientierte Steuerung von Aufgaben und Finanzen (GAF; SAR 612.300); § 37 § 19 Abs. 1 lit. g
Detaillierter Ausweis der Mittelverwendung mit Fondsbestand in Jahresbericht mit Jahresrechnung; Publikation im Internet
https://www.ag.ch/de/verwaltung/dfr/finanzen/jahresbericht-mit-jahresrechnung</t>
  </si>
  <si>
    <t>Swisslos-Fonds</t>
  </si>
  <si>
    <t>Swisslos-Sportfonds</t>
  </si>
  <si>
    <t>Finanzkontrolle, Kasernenstrasse 21, 5001 Aarau, 062 835 24 90, 
finanzkontrolle@ag.ch, www.ag.ch/finanzkontrolle</t>
  </si>
  <si>
    <t>Für Beiträge über Fr. 20'000
gem. SLFV § 10 Abs. 1 lit. a</t>
  </si>
  <si>
    <t>Für Beiträge bis Fr. 20'000
gem. SLFV § 11 Abs. 1 lit. a</t>
  </si>
  <si>
    <t>Für Beiträge bis Fr. 250'000
gem. SLSFV § 21 Abs. 1 lit. a-b</t>
  </si>
  <si>
    <t>Für Beiträge über Fr. 250'000
gem. SLSFV § 20 Abs. 1 lit. b</t>
  </si>
  <si>
    <t>Rückerstattungen sowie Beiträe von Dritten für Swisslos-Fonds-Vorhaben</t>
  </si>
  <si>
    <t xml:space="preserve">Tätigkeitsbericht der Finanzkontrolle (FK) 2023
https://www.ag.ch/media/kanton-aargau/dfr/dokumente/ueber-uns/organisation/finanzkontrolle/taetigkeitsbericht-2023.pdf
Swisslos-Sportfonds (SLSF), Prüfpunkt 0003, S. 5 und S. 14: Die FK moniert u.a. Prozessmängel sowie eine Kompentenzüberschreitung in zwei Fällen (siehe oben), welche zwischenzeitlich korrigiert wurde durch einen expliziten Regierungsratsbeschluss für die beiden Beiträge. Generell hält die FK fest, dass die Ordnungs- und Rechtmässigkeit der Mittelverwendung grundsätzlich gegeben waren.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</si>
</sst>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50">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10" fillId="2" borderId="0" xfId="0" applyFont="1" applyFill="1"/>
    <xf numFmtId="0" fontId="10" fillId="2" borderId="0" xfId="0" applyFont="1" applyFill="1" applyAlignment="1">
      <alignment vertical="center"/>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43" fillId="2" borderId="0" xfId="0" applyFont="1" applyFill="1" applyAlignment="1">
      <alignment horizontal="left" vertical="center" wrapText="1"/>
    </xf>
    <xf numFmtId="0" fontId="1" fillId="2" borderId="0" xfId="0" applyFont="1" applyFill="1" applyAlignment="1">
      <alignment horizontal="left" vertical="center" wrapText="1"/>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43" fillId="2" borderId="0" xfId="0" applyFont="1" applyFill="1" applyAlignment="1">
      <alignment horizontal="left" wrapText="1"/>
    </xf>
    <xf numFmtId="0" fontId="1" fillId="2" borderId="0" xfId="0" applyFont="1" applyFill="1" applyAlignment="1">
      <alignment horizontal="left" wrapText="1"/>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2" borderId="0" xfId="0" applyFont="1" applyFill="1" applyAlignment="1">
      <alignment horizontal="left" wrapText="1"/>
    </xf>
    <xf numFmtId="0" fontId="36" fillId="8" borderId="1"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43" fillId="2" borderId="0" xfId="0" applyFont="1" applyFill="1" applyAlignment="1">
      <alignment horizontal="left" vertical="top" wrapText="1"/>
    </xf>
    <xf numFmtId="0" fontId="1" fillId="2" borderId="0" xfId="0" applyFont="1" applyFill="1" applyAlignment="1">
      <alignment horizontal="left" vertical="top"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5" borderId="0" xfId="0" applyFont="1" applyFill="1" applyAlignment="1" applyProtection="1">
      <alignment horizont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15564605.029999999</c:v>
                </c:pt>
                <c:pt idx="1">
                  <c:v>920316.98</c:v>
                </c:pt>
                <c:pt idx="2">
                  <c:v>514504</c:v>
                </c:pt>
                <c:pt idx="3">
                  <c:v>507947</c:v>
                </c:pt>
                <c:pt idx="4">
                  <c:v>578438.65</c:v>
                </c:pt>
                <c:pt idx="5">
                  <c:v>876519.74</c:v>
                </c:pt>
                <c:pt idx="6">
                  <c:v>3727518.02</c:v>
                </c:pt>
                <c:pt idx="7">
                  <c:v>15075230.68</c:v>
                </c:pt>
                <c:pt idx="8">
                  <c:v>842939.5</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266700</xdr:rowOff>
        </xdr:from>
        <xdr:to>
          <xdr:col>25</xdr:col>
          <xdr:colOff>38100</xdr:colOff>
          <xdr:row>25</xdr:row>
          <xdr:rowOff>47625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38100</xdr:colOff>
          <xdr:row>24</xdr:row>
          <xdr:rowOff>9525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24</xdr:row>
          <xdr:rowOff>47625</xdr:rowOff>
        </xdr:from>
        <xdr:to>
          <xdr:col>25</xdr:col>
          <xdr:colOff>238125</xdr:colOff>
          <xdr:row>25</xdr:row>
          <xdr:rowOff>85725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57150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E22" sqref="E22"/>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90" t="s">
        <v>63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118</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85" t="s">
        <v>126</v>
      </c>
      <c r="F6" s="386"/>
      <c r="G6" s="386"/>
      <c r="H6" s="387"/>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66</v>
      </c>
      <c r="D7" s="5"/>
      <c r="E7" s="385" t="s">
        <v>127</v>
      </c>
      <c r="F7" s="386"/>
      <c r="G7" s="386"/>
      <c r="H7" s="387"/>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27" t="s">
        <v>67</v>
      </c>
      <c r="D8" s="5"/>
      <c r="E8" s="385" t="s">
        <v>128</v>
      </c>
      <c r="F8" s="386"/>
      <c r="G8" s="386"/>
      <c r="H8" s="387"/>
      <c r="I8" s="1"/>
      <c r="J8" s="3"/>
      <c r="K8" s="3"/>
      <c r="L8" s="167"/>
      <c r="M8" s="374" t="s">
        <v>132</v>
      </c>
      <c r="N8" s="375"/>
      <c r="O8" s="375"/>
      <c r="P8" s="375"/>
      <c r="Q8" s="375"/>
      <c r="R8" s="375"/>
      <c r="S8" s="375"/>
      <c r="T8" s="376"/>
      <c r="U8" s="1"/>
      <c r="V8" s="1"/>
      <c r="W8" s="34"/>
      <c r="X8" s="389" t="s">
        <v>55</v>
      </c>
      <c r="Y8" s="389"/>
      <c r="Z8" s="389"/>
      <c r="AA8" s="126">
        <f>34684703.3+11561567.75</f>
        <v>46246271.049999997</v>
      </c>
      <c r="AB8" s="34"/>
      <c r="AC8" s="34"/>
      <c r="AD8" s="1"/>
    </row>
    <row r="9" spans="1:30" ht="15.75" x14ac:dyDescent="0.25">
      <c r="A9" s="1"/>
      <c r="B9" s="6"/>
      <c r="C9" s="109" t="s">
        <v>5</v>
      </c>
      <c r="D9" s="5"/>
      <c r="E9" s="385" t="s">
        <v>129</v>
      </c>
      <c r="F9" s="386"/>
      <c r="G9" s="386"/>
      <c r="H9" s="387"/>
      <c r="I9" s="1"/>
      <c r="J9" s="3"/>
      <c r="K9" s="3"/>
      <c r="L9" s="167"/>
      <c r="M9" s="377"/>
      <c r="N9" s="378"/>
      <c r="O9" s="378"/>
      <c r="P9" s="378"/>
      <c r="Q9" s="378"/>
      <c r="R9" s="378"/>
      <c r="S9" s="378"/>
      <c r="T9" s="379"/>
      <c r="U9" s="1"/>
      <c r="V9" s="1"/>
      <c r="W9" s="34"/>
      <c r="X9" s="392" t="s">
        <v>109</v>
      </c>
      <c r="Y9" s="393"/>
      <c r="Z9" s="394"/>
      <c r="AA9" s="135">
        <f>930120+268920</f>
        <v>1199040</v>
      </c>
      <c r="AB9" s="34"/>
      <c r="AC9" s="1"/>
      <c r="AD9" s="1"/>
    </row>
    <row r="10" spans="1:30" ht="15.75" x14ac:dyDescent="0.25">
      <c r="A10" s="1"/>
      <c r="B10" s="6"/>
      <c r="C10" s="109" t="s">
        <v>36</v>
      </c>
      <c r="D10" s="5"/>
      <c r="E10" s="385">
        <v>67</v>
      </c>
      <c r="F10" s="386"/>
      <c r="G10" s="386"/>
      <c r="H10" s="387"/>
      <c r="I10" s="1"/>
      <c r="J10" s="3"/>
      <c r="K10" s="3"/>
      <c r="L10" s="167"/>
      <c r="M10" s="377"/>
      <c r="N10" s="378"/>
      <c r="O10" s="378"/>
      <c r="P10" s="378"/>
      <c r="Q10" s="378"/>
      <c r="R10" s="378"/>
      <c r="S10" s="378"/>
      <c r="T10" s="379"/>
      <c r="U10" s="34"/>
      <c r="V10" s="1"/>
      <c r="W10" s="34"/>
      <c r="X10" s="207" t="s">
        <v>70</v>
      </c>
      <c r="Y10" s="395"/>
      <c r="Z10" s="208"/>
      <c r="AA10" s="162">
        <f>493426+114308.65</f>
        <v>607734.65</v>
      </c>
      <c r="AB10" s="34"/>
      <c r="AC10" s="1"/>
      <c r="AD10" s="1"/>
    </row>
    <row r="11" spans="1:30" ht="15.75" x14ac:dyDescent="0.25">
      <c r="A11" s="1"/>
      <c r="B11" s="6"/>
      <c r="C11" s="109" t="s">
        <v>6</v>
      </c>
      <c r="D11" s="5"/>
      <c r="E11" s="385"/>
      <c r="F11" s="386"/>
      <c r="G11" s="386"/>
      <c r="H11" s="387"/>
      <c r="I11" s="1"/>
      <c r="J11" s="3"/>
      <c r="K11" s="3"/>
      <c r="L11" s="167"/>
      <c r="M11" s="380"/>
      <c r="N11" s="381"/>
      <c r="O11" s="381"/>
      <c r="P11" s="381"/>
      <c r="Q11" s="381"/>
      <c r="R11" s="381"/>
      <c r="S11" s="381"/>
      <c r="T11" s="382"/>
      <c r="U11" s="34"/>
      <c r="V11" s="1"/>
      <c r="W11" s="1"/>
      <c r="X11" s="389" t="s">
        <v>119</v>
      </c>
      <c r="Y11" s="389"/>
      <c r="Z11" s="389"/>
      <c r="AA11" s="123">
        <f>AB121+AA9-AA10</f>
        <v>39199324.949999996</v>
      </c>
      <c r="AB11" s="34"/>
      <c r="AC11" s="1"/>
      <c r="AD11" s="1"/>
    </row>
    <row r="12" spans="1:30" ht="15.75" x14ac:dyDescent="0.25">
      <c r="A12" s="1"/>
      <c r="B12" s="6"/>
      <c r="C12" s="109" t="s">
        <v>7</v>
      </c>
      <c r="D12" s="5"/>
      <c r="E12" s="385">
        <v>5001</v>
      </c>
      <c r="F12" s="386"/>
      <c r="G12" s="386"/>
      <c r="H12" s="387"/>
      <c r="I12" s="1"/>
      <c r="J12" s="3"/>
      <c r="K12" s="3"/>
      <c r="L12" s="166"/>
      <c r="M12" s="34"/>
      <c r="N12" s="34"/>
      <c r="O12" s="34"/>
      <c r="P12" s="34"/>
      <c r="Q12" s="34"/>
      <c r="R12" s="34"/>
      <c r="S12" s="34"/>
      <c r="T12" s="34"/>
      <c r="U12" s="168"/>
      <c r="V12" s="1"/>
      <c r="W12" s="1"/>
      <c r="X12" s="389" t="s">
        <v>16</v>
      </c>
      <c r="Y12" s="389"/>
      <c r="Z12" s="389"/>
      <c r="AA12" s="123">
        <f>AA8-AA11</f>
        <v>7046946.1000000015</v>
      </c>
      <c r="AB12" s="34"/>
      <c r="AC12" s="1"/>
      <c r="AD12" s="1"/>
    </row>
    <row r="13" spans="1:30" ht="14.45" customHeight="1" x14ac:dyDescent="0.25">
      <c r="A13" s="1"/>
      <c r="B13" s="6"/>
      <c r="C13" s="109" t="s">
        <v>8</v>
      </c>
      <c r="D13" s="5"/>
      <c r="E13" s="385" t="s">
        <v>130</v>
      </c>
      <c r="F13" s="386"/>
      <c r="G13" s="386"/>
      <c r="H13" s="387"/>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12</v>
      </c>
      <c r="D14" s="5"/>
      <c r="E14" s="385" t="s">
        <v>131</v>
      </c>
      <c r="F14" s="386"/>
      <c r="G14" s="386"/>
      <c r="H14" s="387"/>
      <c r="I14" s="1"/>
      <c r="J14" s="3"/>
      <c r="K14" s="3"/>
      <c r="L14" s="167"/>
      <c r="M14" s="374" t="s">
        <v>133</v>
      </c>
      <c r="N14" s="375"/>
      <c r="O14" s="375"/>
      <c r="P14" s="375"/>
      <c r="Q14" s="375"/>
      <c r="R14" s="375"/>
      <c r="S14" s="375"/>
      <c r="T14" s="376"/>
      <c r="U14" s="1"/>
      <c r="V14" s="1"/>
      <c r="W14" s="1"/>
      <c r="X14" s="359" t="s">
        <v>114</v>
      </c>
      <c r="Y14" s="359"/>
      <c r="Z14" s="359"/>
      <c r="AA14" s="359"/>
      <c r="AB14" s="1"/>
      <c r="AC14" s="1"/>
      <c r="AD14" s="1"/>
    </row>
    <row r="15" spans="1:30" ht="15.75" x14ac:dyDescent="0.25">
      <c r="A15" s="1"/>
      <c r="B15" s="6"/>
      <c r="C15" s="109"/>
      <c r="D15" s="109"/>
      <c r="E15" s="109"/>
      <c r="F15" s="109"/>
      <c r="G15" s="109"/>
      <c r="H15" s="109"/>
      <c r="I15" s="1"/>
      <c r="J15" s="3"/>
      <c r="K15" s="3"/>
      <c r="L15" s="167"/>
      <c r="M15" s="377"/>
      <c r="N15" s="378"/>
      <c r="O15" s="378"/>
      <c r="P15" s="378"/>
      <c r="Q15" s="378"/>
      <c r="R15" s="378"/>
      <c r="S15" s="378"/>
      <c r="T15" s="379"/>
      <c r="U15" s="1"/>
      <c r="V15" s="1"/>
      <c r="W15" s="1"/>
      <c r="X15" s="359"/>
      <c r="Y15" s="359"/>
      <c r="Z15" s="359"/>
      <c r="AA15" s="359"/>
      <c r="AB15" s="1"/>
      <c r="AC15" s="1"/>
      <c r="AD15" s="1"/>
    </row>
    <row r="16" spans="1:30" ht="15.75" customHeight="1" x14ac:dyDescent="0.25">
      <c r="A16" s="1"/>
      <c r="B16" s="6"/>
      <c r="C16" s="109"/>
      <c r="D16" s="109"/>
      <c r="E16" s="109"/>
      <c r="F16" s="109"/>
      <c r="G16" s="109"/>
      <c r="H16" s="109"/>
      <c r="I16" s="1"/>
      <c r="J16" s="3"/>
      <c r="K16" s="3"/>
      <c r="L16" s="167"/>
      <c r="M16" s="377"/>
      <c r="N16" s="378"/>
      <c r="O16" s="378"/>
      <c r="P16" s="378"/>
      <c r="Q16" s="378"/>
      <c r="R16" s="378"/>
      <c r="S16" s="378"/>
      <c r="T16" s="379"/>
      <c r="U16" s="1"/>
      <c r="V16" s="1"/>
      <c r="W16" s="117"/>
      <c r="X16" s="366" t="s">
        <v>141</v>
      </c>
      <c r="Y16" s="367"/>
      <c r="Z16" s="367"/>
      <c r="AA16" s="368"/>
      <c r="AB16" s="1"/>
      <c r="AC16" s="1"/>
      <c r="AD16" s="1"/>
    </row>
    <row r="17" spans="1:30" ht="14.45" customHeight="1" x14ac:dyDescent="0.25">
      <c r="A17" s="1"/>
      <c r="B17" s="6"/>
      <c r="C17" s="5"/>
      <c r="D17" s="5"/>
      <c r="E17" s="5"/>
      <c r="F17" s="5"/>
      <c r="G17" s="5"/>
      <c r="H17" s="5"/>
      <c r="I17" s="1"/>
      <c r="J17" s="3"/>
      <c r="K17" s="3"/>
      <c r="L17" s="167"/>
      <c r="M17" s="380"/>
      <c r="N17" s="381"/>
      <c r="O17" s="381"/>
      <c r="P17" s="381"/>
      <c r="Q17" s="381"/>
      <c r="R17" s="381"/>
      <c r="S17" s="381"/>
      <c r="T17" s="382"/>
      <c r="U17" s="34"/>
      <c r="V17" s="1"/>
      <c r="W17" s="117"/>
      <c r="X17" s="369"/>
      <c r="Y17" s="243"/>
      <c r="Z17" s="243"/>
      <c r="AA17" s="370"/>
      <c r="AB17" s="1"/>
      <c r="AC17" s="1"/>
      <c r="AD17" s="1"/>
    </row>
    <row r="18" spans="1:30" ht="15" x14ac:dyDescent="0.25">
      <c r="A18" s="1"/>
      <c r="B18" s="6"/>
      <c r="C18" s="5"/>
      <c r="D18" s="5"/>
      <c r="E18" s="5"/>
      <c r="F18" s="5"/>
      <c r="G18" s="5"/>
      <c r="H18" s="5"/>
      <c r="I18" s="1"/>
      <c r="J18" s="3"/>
      <c r="K18" s="3"/>
      <c r="L18" s="166"/>
      <c r="M18" s="34"/>
      <c r="N18" s="34"/>
      <c r="O18" s="34"/>
      <c r="P18" s="34"/>
      <c r="Q18" s="34"/>
      <c r="R18" s="34"/>
      <c r="S18" s="34"/>
      <c r="T18" s="34"/>
      <c r="U18" s="34"/>
      <c r="V18" s="1"/>
      <c r="W18" s="1"/>
      <c r="X18" s="371"/>
      <c r="Y18" s="372"/>
      <c r="Z18" s="372"/>
      <c r="AA18" s="373"/>
      <c r="AB18" s="1"/>
      <c r="AC18" s="1"/>
      <c r="AD18" s="1"/>
    </row>
    <row r="19" spans="1:30" ht="15" x14ac:dyDescent="0.25">
      <c r="A19" s="1"/>
      <c r="B19" s="5"/>
      <c r="C19" s="5"/>
      <c r="D19" s="5"/>
      <c r="E19" s="5"/>
      <c r="F19" s="5"/>
      <c r="G19" s="5"/>
      <c r="H19" s="5"/>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6"/>
      <c r="M20" s="34"/>
      <c r="N20" s="34"/>
      <c r="O20" s="34"/>
      <c r="P20" s="34"/>
      <c r="Q20" s="34"/>
      <c r="R20" s="34"/>
      <c r="S20" s="34"/>
      <c r="T20" s="34"/>
      <c r="U20" s="34"/>
      <c r="V20" s="1"/>
      <c r="W20" s="1"/>
      <c r="X20" s="383" t="s">
        <v>115</v>
      </c>
      <c r="Y20" s="384"/>
      <c r="Z20" s="384"/>
      <c r="AA20" s="384"/>
      <c r="AB20" s="1"/>
      <c r="AC20" s="1"/>
      <c r="AD20" s="1"/>
    </row>
    <row r="21" spans="1:30" ht="15" x14ac:dyDescent="0.25">
      <c r="A21" s="1"/>
      <c r="B21" s="1"/>
      <c r="C21" s="5"/>
      <c r="D21" s="5"/>
      <c r="E21" s="5"/>
      <c r="F21" s="5"/>
      <c r="G21" s="5"/>
      <c r="H21" s="5"/>
      <c r="I21" s="1"/>
      <c r="J21" s="3"/>
      <c r="K21" s="3"/>
      <c r="L21" s="166"/>
      <c r="M21" s="75"/>
      <c r="N21" s="75"/>
      <c r="O21" s="75"/>
      <c r="P21" s="75"/>
      <c r="Q21" s="75"/>
      <c r="R21" s="34"/>
      <c r="S21" s="34"/>
      <c r="T21" s="34"/>
      <c r="U21" s="34"/>
      <c r="V21" s="1"/>
      <c r="W21" s="1"/>
      <c r="X21" s="384"/>
      <c r="Y21" s="384"/>
      <c r="Z21" s="384"/>
      <c r="AA21" s="38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4"/>
      <c r="Y22" s="384"/>
      <c r="Z22" s="384"/>
      <c r="AA22" s="38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4"/>
      <c r="Y23" s="384"/>
      <c r="Z23" s="384"/>
      <c r="AA23" s="384"/>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388" t="s">
        <v>116</v>
      </c>
      <c r="Y24" s="388"/>
      <c r="Z24" s="388"/>
      <c r="AA24" s="18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388" t="s">
        <v>117</v>
      </c>
      <c r="Y25" s="388"/>
      <c r="Z25" s="388"/>
      <c r="AA25" s="18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358" t="s">
        <v>125</v>
      </c>
      <c r="Y27" s="359"/>
      <c r="Z27" s="359"/>
      <c r="AA27" s="359"/>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359"/>
      <c r="Y28" s="359"/>
      <c r="Z28" s="359"/>
      <c r="AA28" s="359"/>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359"/>
      <c r="Y29" s="359"/>
      <c r="Z29" s="359"/>
      <c r="AA29" s="359"/>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359"/>
      <c r="Y30" s="359"/>
      <c r="Z30" s="359"/>
      <c r="AA30" s="359"/>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366"/>
      <c r="Y31" s="367"/>
      <c r="Z31" s="367"/>
      <c r="AA31" s="368"/>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369"/>
      <c r="Y32" s="243"/>
      <c r="Z32" s="243"/>
      <c r="AA32" s="370"/>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369"/>
      <c r="Y33" s="243"/>
      <c r="Z33" s="243"/>
      <c r="AA33" s="370"/>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369"/>
      <c r="Y34" s="243"/>
      <c r="Z34" s="243"/>
      <c r="AA34" s="37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9"/>
      <c r="Y35" s="243"/>
      <c r="Z35" s="243"/>
      <c r="AA35" s="37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71"/>
      <c r="Y36" s="372"/>
      <c r="Z36" s="372"/>
      <c r="AA36" s="373"/>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364"/>
      <c r="N39" s="365"/>
      <c r="O39" s="365"/>
      <c r="P39" s="365"/>
      <c r="Q39" s="48"/>
      <c r="R39" s="34"/>
      <c r="S39" s="34"/>
      <c r="T39" s="34"/>
      <c r="U39" s="54"/>
      <c r="V39" s="55"/>
      <c r="W39" s="55"/>
      <c r="X39" s="1"/>
      <c r="Y39" s="1"/>
      <c r="Z39" s="1"/>
      <c r="AA39" s="1"/>
      <c r="AB39" s="1"/>
      <c r="AC39" s="1"/>
      <c r="AD39" s="1"/>
    </row>
    <row r="40" spans="1:30" ht="34.9" customHeight="1" x14ac:dyDescent="0.35">
      <c r="A40" s="34"/>
      <c r="B40" s="34"/>
      <c r="C40" s="361" t="s">
        <v>62</v>
      </c>
      <c r="D40" s="361"/>
      <c r="E40" s="361"/>
      <c r="F40" s="361"/>
      <c r="G40" s="361"/>
      <c r="H40" s="361"/>
      <c r="I40" s="361"/>
      <c r="J40" s="361"/>
      <c r="K40" s="49"/>
      <c r="L40" s="49"/>
      <c r="M40" s="300"/>
      <c r="N40" s="362"/>
      <c r="O40" s="362"/>
      <c r="P40" s="362"/>
      <c r="Q40" s="48"/>
      <c r="R40" s="34"/>
      <c r="S40" s="34"/>
      <c r="T40" s="34"/>
      <c r="U40" s="34"/>
      <c r="V40" s="34"/>
      <c r="W40" s="34"/>
      <c r="X40" s="1"/>
      <c r="Y40" s="1"/>
      <c r="Z40" s="1"/>
      <c r="AA40" s="1"/>
      <c r="AB40" s="34"/>
      <c r="AC40" s="34"/>
      <c r="AD40" s="1"/>
    </row>
    <row r="41" spans="1:30" ht="15" customHeight="1" x14ac:dyDescent="0.25">
      <c r="A41" s="1"/>
      <c r="B41" s="34"/>
      <c r="C41" s="34"/>
      <c r="D41" s="80"/>
      <c r="E41" s="363"/>
      <c r="F41" s="363"/>
      <c r="G41" s="363"/>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55" t="s">
        <v>51</v>
      </c>
      <c r="D42" s="355"/>
      <c r="E42" s="120" t="s">
        <v>134</v>
      </c>
      <c r="F42" s="42"/>
      <c r="G42" s="356"/>
      <c r="H42" s="356"/>
      <c r="I42" s="96"/>
      <c r="J42" s="96"/>
      <c r="K42" s="96"/>
      <c r="L42" s="80"/>
      <c r="M42" s="93"/>
      <c r="N42" s="169"/>
      <c r="O42" s="80"/>
      <c r="P42" s="80"/>
      <c r="Q42" s="355" t="s">
        <v>51</v>
      </c>
      <c r="R42" s="355"/>
      <c r="S42" s="120" t="s">
        <v>135</v>
      </c>
      <c r="T42" s="34"/>
      <c r="U42" s="42"/>
      <c r="V42" s="356"/>
      <c r="W42" s="356"/>
      <c r="X42" s="1"/>
      <c r="Y42" s="1"/>
      <c r="Z42" s="1"/>
      <c r="AA42" s="1"/>
      <c r="AB42" s="42"/>
      <c r="AC42" s="34"/>
      <c r="AD42" s="1"/>
    </row>
    <row r="43" spans="1:30" ht="17.25" customHeight="1" x14ac:dyDescent="0.2">
      <c r="A43" s="1"/>
      <c r="B43" s="34"/>
      <c r="C43" s="353" t="s">
        <v>120</v>
      </c>
      <c r="D43" s="353"/>
      <c r="E43" s="120">
        <v>35987861.399999999</v>
      </c>
      <c r="F43" s="42"/>
      <c r="G43" s="356"/>
      <c r="H43" s="356"/>
      <c r="I43" s="96"/>
      <c r="J43" s="96"/>
      <c r="K43" s="96"/>
      <c r="L43" s="80"/>
      <c r="M43" s="93"/>
      <c r="N43" s="169"/>
      <c r="O43" s="80"/>
      <c r="P43" s="80"/>
      <c r="Q43" s="335" t="s">
        <v>120</v>
      </c>
      <c r="R43" s="336"/>
      <c r="S43" s="120">
        <v>16928115.350000001</v>
      </c>
      <c r="T43" s="34"/>
      <c r="U43" s="42"/>
      <c r="V43" s="157"/>
      <c r="W43" s="157"/>
      <c r="X43" s="94"/>
      <c r="Y43" s="94"/>
      <c r="Z43" s="41"/>
      <c r="AA43" s="34"/>
      <c r="AB43" s="42"/>
      <c r="AC43" s="34"/>
      <c r="AD43" s="1"/>
    </row>
    <row r="44" spans="1:30" ht="15.75" customHeight="1" x14ac:dyDescent="0.2">
      <c r="A44" s="1"/>
      <c r="B44" s="34"/>
      <c r="C44" s="354" t="s">
        <v>121</v>
      </c>
      <c r="D44" s="354"/>
      <c r="E44" s="120">
        <f>E43-71487000</f>
        <v>-35499138.600000001</v>
      </c>
      <c r="F44" s="34"/>
      <c r="G44" s="356"/>
      <c r="H44" s="356"/>
      <c r="I44" s="96"/>
      <c r="J44" s="96"/>
      <c r="K44" s="96"/>
      <c r="L44" s="80"/>
      <c r="M44" s="66"/>
      <c r="N44" s="169"/>
      <c r="O44" s="80"/>
      <c r="P44" s="80"/>
      <c r="Q44" s="360" t="s">
        <v>121</v>
      </c>
      <c r="R44" s="360"/>
      <c r="S44" s="120">
        <f>S43-37043000</f>
        <v>-20114884.649999999</v>
      </c>
      <c r="T44" s="80"/>
      <c r="U44" s="42"/>
      <c r="V44" s="356"/>
      <c r="W44" s="356"/>
      <c r="X44" s="116"/>
      <c r="Y44" s="34"/>
      <c r="Z44" s="157"/>
      <c r="AA44" s="42"/>
      <c r="AB44" s="42"/>
      <c r="AC44" s="34"/>
      <c r="AD44" s="1"/>
    </row>
    <row r="45" spans="1:30" ht="15.75" customHeight="1" x14ac:dyDescent="0.2">
      <c r="A45" s="1"/>
      <c r="B45" s="34"/>
      <c r="C45" s="353" t="s">
        <v>122</v>
      </c>
      <c r="D45" s="353"/>
      <c r="E45" s="121">
        <v>46703081.729999997</v>
      </c>
      <c r="F45" s="34"/>
      <c r="G45" s="157"/>
      <c r="H45" s="157"/>
      <c r="I45" s="96"/>
      <c r="J45" s="96"/>
      <c r="K45" s="96"/>
      <c r="L45" s="80"/>
      <c r="M45" s="66"/>
      <c r="N45" s="169"/>
      <c r="O45" s="80"/>
      <c r="P45" s="80"/>
      <c r="Q45" s="335" t="s">
        <v>122</v>
      </c>
      <c r="R45" s="336"/>
      <c r="S45" s="120">
        <v>13259841.07</v>
      </c>
      <c r="T45" s="80"/>
      <c r="U45" s="42"/>
      <c r="V45" s="157"/>
      <c r="W45" s="157"/>
      <c r="X45" s="116"/>
      <c r="Y45" s="34"/>
      <c r="Z45" s="157"/>
      <c r="AA45" s="42"/>
      <c r="AB45" s="42"/>
      <c r="AC45" s="34"/>
      <c r="AD45" s="1"/>
    </row>
    <row r="46" spans="1:30" ht="15" customHeight="1" x14ac:dyDescent="0.2">
      <c r="A46" s="1"/>
      <c r="B46" s="1"/>
      <c r="C46" s="354" t="s">
        <v>123</v>
      </c>
      <c r="D46" s="354"/>
      <c r="E46" s="121">
        <f>E45-67009000</f>
        <v>-20305918.270000003</v>
      </c>
      <c r="F46" s="73"/>
      <c r="G46" s="298"/>
      <c r="H46" s="298"/>
      <c r="I46" s="97"/>
      <c r="J46" s="97"/>
      <c r="K46" s="97"/>
      <c r="L46" s="80"/>
      <c r="M46" s="66"/>
      <c r="N46" s="169"/>
      <c r="O46" s="80"/>
      <c r="P46" s="80"/>
      <c r="Q46" s="355" t="s">
        <v>123</v>
      </c>
      <c r="R46" s="355"/>
      <c r="S46" s="120">
        <f>S45-33109000</f>
        <v>-19849158.93</v>
      </c>
      <c r="T46" s="34"/>
      <c r="U46" s="42"/>
      <c r="V46" s="356"/>
      <c r="W46" s="356"/>
      <c r="X46" s="116"/>
      <c r="Y46" s="34"/>
      <c r="Z46" s="34"/>
      <c r="AA46" s="42"/>
      <c r="AB46" s="42"/>
      <c r="AC46" s="34"/>
      <c r="AD46" s="1"/>
    </row>
    <row r="47" spans="1:30" ht="30.75" customHeight="1" x14ac:dyDescent="0.2">
      <c r="A47" s="1"/>
      <c r="B47" s="1"/>
      <c r="C47" s="327" t="s">
        <v>106</v>
      </c>
      <c r="D47" s="327"/>
      <c r="E47" s="122">
        <f>E45-E43</f>
        <v>10715220.329999998</v>
      </c>
      <c r="F47" s="46"/>
      <c r="G47" s="298"/>
      <c r="H47" s="298"/>
      <c r="I47" s="97"/>
      <c r="J47" s="97"/>
      <c r="K47" s="97"/>
      <c r="L47" s="357"/>
      <c r="M47" s="357"/>
      <c r="N47" s="118"/>
      <c r="O47" s="101"/>
      <c r="P47" s="101"/>
      <c r="Q47" s="327" t="s">
        <v>106</v>
      </c>
      <c r="R47" s="327"/>
      <c r="S47" s="123">
        <f>S45-S43</f>
        <v>-3668274.2800000012</v>
      </c>
      <c r="T47" s="34"/>
      <c r="U47" s="34"/>
      <c r="V47" s="357"/>
      <c r="W47" s="357"/>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328" t="s">
        <v>111</v>
      </c>
      <c r="D49" s="328"/>
      <c r="E49" s="328"/>
      <c r="F49" s="46"/>
      <c r="G49" s="155"/>
      <c r="H49" s="155"/>
      <c r="I49" s="97"/>
      <c r="J49" s="97"/>
      <c r="K49" s="97"/>
      <c r="L49" s="159"/>
      <c r="M49" s="159"/>
      <c r="N49" s="118"/>
      <c r="O49" s="101"/>
      <c r="P49" s="101"/>
      <c r="Q49" s="328" t="s">
        <v>111</v>
      </c>
      <c r="R49" s="328"/>
      <c r="S49" s="328"/>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329" t="s">
        <v>112</v>
      </c>
      <c r="D51" s="329"/>
      <c r="E51" s="330"/>
      <c r="F51" s="331"/>
      <c r="G51" s="34"/>
      <c r="H51" s="98"/>
      <c r="I51" s="97"/>
      <c r="J51" s="97"/>
      <c r="K51" s="97"/>
      <c r="L51" s="97"/>
      <c r="M51" s="66"/>
      <c r="N51" s="184"/>
      <c r="O51" s="184"/>
      <c r="P51" s="184"/>
      <c r="Q51" s="329" t="s">
        <v>112</v>
      </c>
      <c r="R51" s="329"/>
      <c r="S51" s="330"/>
      <c r="T51" s="331"/>
      <c r="U51" s="97"/>
      <c r="V51" s="97"/>
      <c r="W51" s="97"/>
      <c r="X51" s="118"/>
      <c r="Y51" s="34"/>
      <c r="Z51" s="34"/>
      <c r="AA51" s="56"/>
      <c r="AB51" s="34"/>
      <c r="AC51" s="34"/>
      <c r="AD51" s="1"/>
    </row>
    <row r="52" spans="1:30" ht="15" customHeight="1" x14ac:dyDescent="0.2">
      <c r="A52" s="1"/>
      <c r="B52" s="1"/>
      <c r="C52" s="329"/>
      <c r="D52" s="329"/>
      <c r="E52" s="330"/>
      <c r="F52" s="332"/>
      <c r="G52" s="98"/>
      <c r="H52" s="98"/>
      <c r="I52" s="97"/>
      <c r="J52" s="97"/>
      <c r="K52" s="97"/>
      <c r="L52" s="97"/>
      <c r="M52" s="66"/>
      <c r="N52" s="184"/>
      <c r="O52" s="184"/>
      <c r="P52" s="184"/>
      <c r="Q52" s="329"/>
      <c r="R52" s="329"/>
      <c r="S52" s="330"/>
      <c r="T52" s="332"/>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333" t="s">
        <v>38</v>
      </c>
      <c r="D56" s="333"/>
      <c r="E56" s="348" t="s">
        <v>107</v>
      </c>
      <c r="F56" s="350" t="s">
        <v>54</v>
      </c>
      <c r="G56" s="350" t="s">
        <v>39</v>
      </c>
      <c r="H56" s="317" t="s">
        <v>68</v>
      </c>
      <c r="I56" s="317"/>
      <c r="J56" s="317"/>
      <c r="K56" s="317"/>
      <c r="L56" s="317"/>
      <c r="M56" s="98"/>
      <c r="N56" s="352"/>
      <c r="O56" s="347"/>
      <c r="P56" s="98"/>
      <c r="Q56" s="333" t="s">
        <v>38</v>
      </c>
      <c r="R56" s="333"/>
      <c r="S56" s="334" t="s">
        <v>107</v>
      </c>
      <c r="T56" s="317" t="s">
        <v>54</v>
      </c>
      <c r="U56" s="317" t="s">
        <v>39</v>
      </c>
      <c r="V56" s="317"/>
      <c r="W56" s="318" t="s">
        <v>68</v>
      </c>
      <c r="X56" s="319"/>
      <c r="Y56" s="319"/>
      <c r="Z56" s="320"/>
      <c r="AA56" s="98"/>
      <c r="AB56" s="347"/>
      <c r="AC56" s="347"/>
      <c r="AD56" s="347"/>
    </row>
    <row r="57" spans="1:30" ht="21" customHeight="1" x14ac:dyDescent="0.2">
      <c r="A57" s="1"/>
      <c r="B57" s="34"/>
      <c r="C57" s="333"/>
      <c r="D57" s="333"/>
      <c r="E57" s="349"/>
      <c r="F57" s="351"/>
      <c r="G57" s="351"/>
      <c r="H57" s="317"/>
      <c r="I57" s="317"/>
      <c r="J57" s="317"/>
      <c r="K57" s="317"/>
      <c r="L57" s="317"/>
      <c r="M57" s="98"/>
      <c r="N57" s="352"/>
      <c r="O57" s="347"/>
      <c r="P57" s="98"/>
      <c r="Q57" s="333"/>
      <c r="R57" s="333"/>
      <c r="S57" s="334"/>
      <c r="T57" s="317"/>
      <c r="U57" s="317"/>
      <c r="V57" s="317"/>
      <c r="W57" s="324"/>
      <c r="X57" s="325"/>
      <c r="Y57" s="325"/>
      <c r="Z57" s="326"/>
      <c r="AA57" s="98"/>
      <c r="AB57" s="347"/>
      <c r="AC57" s="347"/>
      <c r="AD57" s="347"/>
    </row>
    <row r="58" spans="1:30" ht="12.75" customHeight="1" x14ac:dyDescent="0.2">
      <c r="A58" s="1"/>
      <c r="B58" s="194">
        <v>1</v>
      </c>
      <c r="C58" s="339" t="s">
        <v>95</v>
      </c>
      <c r="D58" s="196"/>
      <c r="E58" s="197" t="s">
        <v>138</v>
      </c>
      <c r="F58" s="199">
        <v>307</v>
      </c>
      <c r="G58" s="212"/>
      <c r="H58" s="196" t="s">
        <v>136</v>
      </c>
      <c r="I58" s="196"/>
      <c r="J58" s="196"/>
      <c r="K58" s="196"/>
      <c r="L58" s="196"/>
      <c r="M58" s="172"/>
      <c r="N58" s="346"/>
      <c r="O58" s="342"/>
      <c r="P58" s="194">
        <v>1</v>
      </c>
      <c r="Q58" s="196" t="s">
        <v>95</v>
      </c>
      <c r="R58" s="196"/>
      <c r="S58" s="205" t="s">
        <v>139</v>
      </c>
      <c r="T58" s="206">
        <v>640</v>
      </c>
      <c r="U58" s="201"/>
      <c r="V58" s="201"/>
      <c r="W58" s="188" t="s">
        <v>136</v>
      </c>
      <c r="X58" s="189"/>
      <c r="Y58" s="189"/>
      <c r="Z58" s="190"/>
      <c r="AA58" s="172"/>
      <c r="AB58" s="344"/>
      <c r="AC58" s="345"/>
      <c r="AD58" s="345"/>
    </row>
    <row r="59" spans="1:30" ht="12.75" customHeight="1" x14ac:dyDescent="0.2">
      <c r="A59" s="1"/>
      <c r="B59" s="194"/>
      <c r="C59" s="339"/>
      <c r="D59" s="196"/>
      <c r="E59" s="198"/>
      <c r="F59" s="200"/>
      <c r="G59" s="213"/>
      <c r="H59" s="196"/>
      <c r="I59" s="196"/>
      <c r="J59" s="196"/>
      <c r="K59" s="196"/>
      <c r="L59" s="196"/>
      <c r="M59" s="172"/>
      <c r="N59" s="346"/>
      <c r="O59" s="342"/>
      <c r="P59" s="194"/>
      <c r="Q59" s="196"/>
      <c r="R59" s="196"/>
      <c r="S59" s="205"/>
      <c r="T59" s="206"/>
      <c r="U59" s="201"/>
      <c r="V59" s="201"/>
      <c r="W59" s="191"/>
      <c r="X59" s="192"/>
      <c r="Y59" s="192"/>
      <c r="Z59" s="193"/>
      <c r="AA59" s="172"/>
      <c r="AB59" s="345"/>
      <c r="AC59" s="345"/>
      <c r="AD59" s="345"/>
    </row>
    <row r="60" spans="1:30" ht="15" customHeight="1" x14ac:dyDescent="0.2">
      <c r="A60" s="1"/>
      <c r="B60" s="194">
        <v>2</v>
      </c>
      <c r="C60" s="339" t="s">
        <v>93</v>
      </c>
      <c r="D60" s="196"/>
      <c r="E60" s="197" t="s">
        <v>137</v>
      </c>
      <c r="F60" s="199">
        <f>489-F58</f>
        <v>182</v>
      </c>
      <c r="G60" s="212"/>
      <c r="H60" s="196" t="s">
        <v>136</v>
      </c>
      <c r="I60" s="196"/>
      <c r="J60" s="196"/>
      <c r="K60" s="196"/>
      <c r="L60" s="196"/>
      <c r="M60" s="172"/>
      <c r="N60" s="346"/>
      <c r="O60" s="342"/>
      <c r="P60" s="194">
        <v>2</v>
      </c>
      <c r="Q60" s="196" t="s">
        <v>93</v>
      </c>
      <c r="R60" s="196"/>
      <c r="S60" s="205" t="s">
        <v>140</v>
      </c>
      <c r="T60" s="206">
        <v>2</v>
      </c>
      <c r="U60" s="201"/>
      <c r="V60" s="201"/>
      <c r="W60" s="188" t="s">
        <v>136</v>
      </c>
      <c r="X60" s="189"/>
      <c r="Y60" s="189"/>
      <c r="Z60" s="190"/>
      <c r="AA60" s="172"/>
      <c r="AB60" s="344"/>
      <c r="AC60" s="345"/>
      <c r="AD60" s="345"/>
    </row>
    <row r="61" spans="1:30" ht="12.75" customHeight="1" x14ac:dyDescent="0.2">
      <c r="A61" s="1"/>
      <c r="B61" s="194"/>
      <c r="C61" s="339"/>
      <c r="D61" s="196"/>
      <c r="E61" s="198"/>
      <c r="F61" s="200"/>
      <c r="G61" s="213"/>
      <c r="H61" s="196"/>
      <c r="I61" s="196"/>
      <c r="J61" s="196"/>
      <c r="K61" s="196"/>
      <c r="L61" s="196"/>
      <c r="M61" s="172"/>
      <c r="N61" s="346"/>
      <c r="O61" s="342"/>
      <c r="P61" s="194"/>
      <c r="Q61" s="196"/>
      <c r="R61" s="196"/>
      <c r="S61" s="205"/>
      <c r="T61" s="206"/>
      <c r="U61" s="201"/>
      <c r="V61" s="201"/>
      <c r="W61" s="191"/>
      <c r="X61" s="192"/>
      <c r="Y61" s="192"/>
      <c r="Z61" s="193"/>
      <c r="AA61" s="172"/>
      <c r="AB61" s="345"/>
      <c r="AC61" s="345"/>
      <c r="AD61" s="345"/>
    </row>
    <row r="62" spans="1:30" ht="15" customHeight="1" x14ac:dyDescent="0.2">
      <c r="A62" s="1"/>
      <c r="B62" s="194">
        <v>3</v>
      </c>
      <c r="C62" s="339"/>
      <c r="D62" s="196"/>
      <c r="E62" s="197"/>
      <c r="F62" s="199"/>
      <c r="G62" s="212"/>
      <c r="H62" s="196"/>
      <c r="I62" s="196"/>
      <c r="J62" s="196"/>
      <c r="K62" s="196"/>
      <c r="L62" s="196"/>
      <c r="M62" s="172"/>
      <c r="N62" s="346"/>
      <c r="O62" s="342"/>
      <c r="P62" s="343">
        <v>3</v>
      </c>
      <c r="Q62" s="196"/>
      <c r="R62" s="196"/>
      <c r="S62" s="205"/>
      <c r="T62" s="206"/>
      <c r="U62" s="201"/>
      <c r="V62" s="201"/>
      <c r="W62" s="188"/>
      <c r="X62" s="189"/>
      <c r="Y62" s="189"/>
      <c r="Z62" s="190"/>
      <c r="AA62" s="172"/>
      <c r="AB62" s="344"/>
      <c r="AC62" s="345"/>
      <c r="AD62" s="345"/>
    </row>
    <row r="63" spans="1:30" ht="12.75" customHeight="1" x14ac:dyDescent="0.2">
      <c r="A63" s="1"/>
      <c r="B63" s="194"/>
      <c r="C63" s="339"/>
      <c r="D63" s="196"/>
      <c r="E63" s="198"/>
      <c r="F63" s="200"/>
      <c r="G63" s="213"/>
      <c r="H63" s="196"/>
      <c r="I63" s="196"/>
      <c r="J63" s="196"/>
      <c r="K63" s="196"/>
      <c r="L63" s="196"/>
      <c r="M63" s="172"/>
      <c r="N63" s="346"/>
      <c r="O63" s="342"/>
      <c r="P63" s="343"/>
      <c r="Q63" s="196"/>
      <c r="R63" s="196"/>
      <c r="S63" s="205"/>
      <c r="T63" s="206"/>
      <c r="U63" s="201"/>
      <c r="V63" s="201"/>
      <c r="W63" s="191"/>
      <c r="X63" s="192"/>
      <c r="Y63" s="192"/>
      <c r="Z63" s="193"/>
      <c r="AA63" s="172"/>
      <c r="AB63" s="345"/>
      <c r="AC63" s="345"/>
      <c r="AD63" s="345"/>
    </row>
    <row r="64" spans="1:30" ht="15" x14ac:dyDescent="0.2">
      <c r="A64" s="1"/>
      <c r="B64" s="194">
        <v>4</v>
      </c>
      <c r="C64" s="203"/>
      <c r="D64" s="203"/>
      <c r="E64" s="204"/>
      <c r="F64" s="204"/>
      <c r="G64" s="202"/>
      <c r="H64" s="196"/>
      <c r="I64" s="196"/>
      <c r="J64" s="196"/>
      <c r="K64" s="196"/>
      <c r="L64" s="196"/>
      <c r="M64" s="172"/>
      <c r="N64" s="99"/>
      <c r="O64" s="99"/>
      <c r="P64" s="194">
        <v>4</v>
      </c>
      <c r="Q64" s="196"/>
      <c r="R64" s="196"/>
      <c r="S64" s="205"/>
      <c r="T64" s="206"/>
      <c r="U64" s="201"/>
      <c r="V64" s="201"/>
      <c r="W64" s="188"/>
      <c r="X64" s="189"/>
      <c r="Y64" s="189"/>
      <c r="Z64" s="190"/>
      <c r="AA64" s="172"/>
      <c r="AB64" s="1"/>
      <c r="AC64" s="1"/>
      <c r="AD64" s="1"/>
    </row>
    <row r="65" spans="1:30" ht="15" x14ac:dyDescent="0.2">
      <c r="A65" s="1"/>
      <c r="B65" s="194"/>
      <c r="C65" s="203"/>
      <c r="D65" s="203"/>
      <c r="E65" s="204"/>
      <c r="F65" s="204"/>
      <c r="G65" s="202"/>
      <c r="H65" s="196"/>
      <c r="I65" s="196"/>
      <c r="J65" s="196"/>
      <c r="K65" s="196"/>
      <c r="L65" s="196"/>
      <c r="M65" s="172"/>
      <c r="N65" s="99"/>
      <c r="O65" s="99"/>
      <c r="P65" s="194"/>
      <c r="Q65" s="196"/>
      <c r="R65" s="196"/>
      <c r="S65" s="205"/>
      <c r="T65" s="206"/>
      <c r="U65" s="201"/>
      <c r="V65" s="201"/>
      <c r="W65" s="191"/>
      <c r="X65" s="192"/>
      <c r="Y65" s="192"/>
      <c r="Z65" s="193"/>
      <c r="AA65" s="172"/>
      <c r="AB65" s="1"/>
      <c r="AC65" s="1"/>
      <c r="AD65" s="1"/>
    </row>
    <row r="66" spans="1:30" ht="15.6" customHeight="1" x14ac:dyDescent="0.2">
      <c r="A66" s="1"/>
      <c r="B66" s="214">
        <v>5</v>
      </c>
      <c r="C66" s="339"/>
      <c r="D66" s="196"/>
      <c r="E66" s="197"/>
      <c r="F66" s="197"/>
      <c r="G66" s="212"/>
      <c r="H66" s="196"/>
      <c r="I66" s="196"/>
      <c r="J66" s="196"/>
      <c r="K66" s="196"/>
      <c r="L66" s="196"/>
      <c r="M66" s="172"/>
      <c r="N66" s="99"/>
      <c r="O66" s="99"/>
      <c r="P66" s="194">
        <v>5</v>
      </c>
      <c r="Q66" s="196"/>
      <c r="R66" s="196"/>
      <c r="S66" s="205"/>
      <c r="T66" s="206"/>
      <c r="U66" s="201"/>
      <c r="V66" s="201"/>
      <c r="W66" s="188"/>
      <c r="X66" s="189"/>
      <c r="Y66" s="189"/>
      <c r="Z66" s="190"/>
      <c r="AA66" s="172"/>
      <c r="AB66" s="1"/>
      <c r="AC66" s="1"/>
      <c r="AD66" s="1"/>
    </row>
    <row r="67" spans="1:30" ht="15.6" customHeight="1" x14ac:dyDescent="0.2">
      <c r="A67" s="1"/>
      <c r="B67" s="214"/>
      <c r="C67" s="339"/>
      <c r="D67" s="196"/>
      <c r="E67" s="198"/>
      <c r="F67" s="198"/>
      <c r="G67" s="213"/>
      <c r="H67" s="196"/>
      <c r="I67" s="196"/>
      <c r="J67" s="196"/>
      <c r="K67" s="196"/>
      <c r="L67" s="196"/>
      <c r="M67" s="172"/>
      <c r="N67" s="99"/>
      <c r="O67" s="99"/>
      <c r="P67" s="194"/>
      <c r="Q67" s="196"/>
      <c r="R67" s="196"/>
      <c r="S67" s="205"/>
      <c r="T67" s="206"/>
      <c r="U67" s="201"/>
      <c r="V67" s="201"/>
      <c r="W67" s="191"/>
      <c r="X67" s="192"/>
      <c r="Y67" s="192"/>
      <c r="Z67" s="193"/>
      <c r="AA67" s="172"/>
      <c r="AB67" s="1"/>
      <c r="AC67" s="1"/>
      <c r="AD67" s="1"/>
    </row>
    <row r="68" spans="1:30" ht="15.6" customHeight="1" x14ac:dyDescent="0.2">
      <c r="A68" s="1"/>
      <c r="B68" s="194">
        <v>6</v>
      </c>
      <c r="C68" s="339"/>
      <c r="D68" s="196"/>
      <c r="E68" s="197"/>
      <c r="F68" s="199"/>
      <c r="G68" s="212"/>
      <c r="H68" s="196"/>
      <c r="I68" s="196"/>
      <c r="J68" s="196"/>
      <c r="K68" s="196"/>
      <c r="L68" s="196"/>
      <c r="M68" s="172"/>
      <c r="N68" s="99"/>
      <c r="O68" s="99"/>
      <c r="P68" s="194">
        <v>6</v>
      </c>
      <c r="Q68" s="196"/>
      <c r="R68" s="196"/>
      <c r="S68" s="205"/>
      <c r="T68" s="206"/>
      <c r="U68" s="201"/>
      <c r="V68" s="201"/>
      <c r="W68" s="188"/>
      <c r="X68" s="189"/>
      <c r="Y68" s="189"/>
      <c r="Z68" s="190"/>
      <c r="AA68" s="172"/>
      <c r="AB68" s="1"/>
      <c r="AC68" s="1"/>
      <c r="AD68" s="1"/>
    </row>
    <row r="69" spans="1:30" ht="15.6" customHeight="1" x14ac:dyDescent="0.2">
      <c r="A69" s="1"/>
      <c r="B69" s="194"/>
      <c r="C69" s="339"/>
      <c r="D69" s="196"/>
      <c r="E69" s="198"/>
      <c r="F69" s="200"/>
      <c r="G69" s="213"/>
      <c r="H69" s="196"/>
      <c r="I69" s="196"/>
      <c r="J69" s="196"/>
      <c r="K69" s="196"/>
      <c r="L69" s="196"/>
      <c r="M69" s="172"/>
      <c r="N69" s="99"/>
      <c r="O69" s="99"/>
      <c r="P69" s="194"/>
      <c r="Q69" s="196"/>
      <c r="R69" s="196"/>
      <c r="S69" s="205"/>
      <c r="T69" s="206"/>
      <c r="U69" s="201"/>
      <c r="V69" s="201"/>
      <c r="W69" s="191"/>
      <c r="X69" s="192"/>
      <c r="Y69" s="192"/>
      <c r="Z69" s="193"/>
      <c r="AA69" s="172"/>
      <c r="AB69" s="1"/>
      <c r="AC69" s="1"/>
      <c r="AD69" s="1"/>
    </row>
    <row r="70" spans="1:30" ht="15.6" customHeight="1" x14ac:dyDescent="0.2">
      <c r="A70" s="1"/>
      <c r="B70" s="194">
        <v>7</v>
      </c>
      <c r="C70" s="339"/>
      <c r="D70" s="196"/>
      <c r="E70" s="197"/>
      <c r="F70" s="199"/>
      <c r="G70" s="212"/>
      <c r="H70" s="196"/>
      <c r="I70" s="196"/>
      <c r="J70" s="196"/>
      <c r="K70" s="196"/>
      <c r="L70" s="196"/>
      <c r="M70" s="172"/>
      <c r="N70" s="99"/>
      <c r="O70" s="99"/>
      <c r="P70" s="194">
        <v>7</v>
      </c>
      <c r="Q70" s="196"/>
      <c r="R70" s="196"/>
      <c r="S70" s="205"/>
      <c r="T70" s="206"/>
      <c r="U70" s="201"/>
      <c r="V70" s="201"/>
      <c r="W70" s="188"/>
      <c r="X70" s="189"/>
      <c r="Y70" s="189"/>
      <c r="Z70" s="190"/>
      <c r="AA70" s="172"/>
      <c r="AB70" s="1"/>
      <c r="AC70" s="1"/>
      <c r="AD70" s="1"/>
    </row>
    <row r="71" spans="1:30" ht="15.6" customHeight="1" x14ac:dyDescent="0.2">
      <c r="A71" s="1"/>
      <c r="B71" s="194"/>
      <c r="C71" s="339"/>
      <c r="D71" s="196"/>
      <c r="E71" s="198"/>
      <c r="F71" s="200"/>
      <c r="G71" s="213"/>
      <c r="H71" s="196"/>
      <c r="I71" s="196"/>
      <c r="J71" s="196"/>
      <c r="K71" s="196"/>
      <c r="L71" s="196"/>
      <c r="M71" s="172"/>
      <c r="N71" s="99"/>
      <c r="O71" s="99"/>
      <c r="P71" s="194"/>
      <c r="Q71" s="196"/>
      <c r="R71" s="196"/>
      <c r="S71" s="205"/>
      <c r="T71" s="206"/>
      <c r="U71" s="201"/>
      <c r="V71" s="201"/>
      <c r="W71" s="191"/>
      <c r="X71" s="192"/>
      <c r="Y71" s="192"/>
      <c r="Z71" s="193"/>
      <c r="AA71" s="172"/>
      <c r="AB71" s="1"/>
      <c r="AC71" s="1"/>
      <c r="AD71" s="1"/>
    </row>
    <row r="72" spans="1:30" ht="15.6" customHeight="1" x14ac:dyDescent="0.2">
      <c r="A72" s="1"/>
      <c r="B72" s="194">
        <v>8</v>
      </c>
      <c r="C72" s="203"/>
      <c r="D72" s="203"/>
      <c r="E72" s="204"/>
      <c r="F72" s="204"/>
      <c r="G72" s="202"/>
      <c r="H72" s="196"/>
      <c r="I72" s="196"/>
      <c r="J72" s="196"/>
      <c r="K72" s="196"/>
      <c r="L72" s="196"/>
      <c r="M72" s="119"/>
      <c r="N72" s="99"/>
      <c r="O72" s="99"/>
      <c r="P72" s="194">
        <v>8</v>
      </c>
      <c r="Q72" s="196"/>
      <c r="R72" s="196"/>
      <c r="S72" s="205"/>
      <c r="T72" s="206"/>
      <c r="U72" s="201"/>
      <c r="V72" s="201"/>
      <c r="W72" s="188"/>
      <c r="X72" s="189"/>
      <c r="Y72" s="189"/>
      <c r="Z72" s="190"/>
      <c r="AA72" s="172"/>
      <c r="AB72" s="1"/>
      <c r="AC72" s="1"/>
      <c r="AD72" s="1"/>
    </row>
    <row r="73" spans="1:30" ht="15" x14ac:dyDescent="0.2">
      <c r="A73" s="1"/>
      <c r="B73" s="194"/>
      <c r="C73" s="203"/>
      <c r="D73" s="203"/>
      <c r="E73" s="204"/>
      <c r="F73" s="204"/>
      <c r="G73" s="202"/>
      <c r="H73" s="196"/>
      <c r="I73" s="196"/>
      <c r="J73" s="196"/>
      <c r="K73" s="196"/>
      <c r="L73" s="196"/>
      <c r="M73" s="98"/>
      <c r="N73" s="99"/>
      <c r="O73" s="99"/>
      <c r="P73" s="194"/>
      <c r="Q73" s="196"/>
      <c r="R73" s="196"/>
      <c r="S73" s="205"/>
      <c r="T73" s="206"/>
      <c r="U73" s="201"/>
      <c r="V73" s="201"/>
      <c r="W73" s="191"/>
      <c r="X73" s="192"/>
      <c r="Y73" s="192"/>
      <c r="Z73" s="193"/>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c r="F78" s="99"/>
      <c r="G78" s="80"/>
      <c r="H78" s="80"/>
      <c r="I78" s="96"/>
      <c r="J78" s="96"/>
      <c r="K78" s="96"/>
      <c r="L78" s="98"/>
      <c r="M78" s="98"/>
      <c r="N78" s="99"/>
      <c r="O78" s="99"/>
      <c r="P78" s="34"/>
      <c r="Q78" s="335" t="s">
        <v>51</v>
      </c>
      <c r="R78" s="336"/>
      <c r="S78" s="120"/>
      <c r="T78" s="99"/>
      <c r="U78" s="99"/>
      <c r="V78" s="99"/>
      <c r="W78" s="74"/>
      <c r="X78" s="98"/>
      <c r="Y78" s="98"/>
      <c r="Z78" s="99"/>
      <c r="AA78" s="99"/>
      <c r="AB78" s="1"/>
      <c r="AC78" s="1"/>
      <c r="AD78" s="1"/>
    </row>
    <row r="79" spans="1:30" ht="15" x14ac:dyDescent="0.25">
      <c r="A79" s="1"/>
      <c r="B79" s="34"/>
      <c r="C79" s="335" t="s">
        <v>120</v>
      </c>
      <c r="D79" s="336"/>
      <c r="E79" s="120"/>
      <c r="F79" s="99"/>
      <c r="G79" s="80"/>
      <c r="H79" s="80"/>
      <c r="I79" s="96"/>
      <c r="J79" s="96"/>
      <c r="K79" s="96"/>
      <c r="L79" s="98"/>
      <c r="M79" s="98"/>
      <c r="N79" s="99"/>
      <c r="O79" s="99"/>
      <c r="P79" s="34"/>
      <c r="Q79" s="335" t="s">
        <v>120</v>
      </c>
      <c r="R79" s="336"/>
      <c r="S79" s="120"/>
      <c r="T79" s="99"/>
      <c r="U79" s="99"/>
      <c r="V79" s="99"/>
      <c r="W79" s="74"/>
      <c r="X79" s="98"/>
      <c r="Y79" s="98"/>
      <c r="Z79" s="99"/>
      <c r="AA79" s="99"/>
      <c r="AB79" s="1"/>
      <c r="AC79" s="1"/>
      <c r="AD79" s="1"/>
    </row>
    <row r="80" spans="1:30" ht="15.75" x14ac:dyDescent="0.25">
      <c r="A80" s="1"/>
      <c r="B80" s="34"/>
      <c r="C80" s="210" t="s">
        <v>121</v>
      </c>
      <c r="D80" s="211"/>
      <c r="E80" s="120"/>
      <c r="F80" s="99"/>
      <c r="G80" s="80"/>
      <c r="H80" s="80"/>
      <c r="I80" s="96"/>
      <c r="J80" s="96"/>
      <c r="K80" s="96"/>
      <c r="L80" s="98"/>
      <c r="M80" s="98"/>
      <c r="N80" s="99"/>
      <c r="O80" s="99"/>
      <c r="P80" s="34"/>
      <c r="Q80" s="340" t="s">
        <v>121</v>
      </c>
      <c r="R80" s="341"/>
      <c r="S80" s="120"/>
      <c r="T80" s="99"/>
      <c r="U80" s="99"/>
      <c r="V80" s="99"/>
      <c r="W80" s="74"/>
      <c r="X80" s="98"/>
      <c r="Y80" s="98"/>
      <c r="Z80" s="99"/>
      <c r="AA80" s="99"/>
      <c r="AB80" s="1"/>
      <c r="AC80" s="1"/>
      <c r="AD80" s="1"/>
    </row>
    <row r="81" spans="1:30" ht="15.75" x14ac:dyDescent="0.25">
      <c r="A81" s="1"/>
      <c r="B81" s="34"/>
      <c r="C81" s="207" t="s">
        <v>122</v>
      </c>
      <c r="D81" s="208"/>
      <c r="E81" s="121"/>
      <c r="F81" s="99"/>
      <c r="G81" s="80"/>
      <c r="H81" s="80"/>
      <c r="I81" s="96"/>
      <c r="J81" s="96"/>
      <c r="K81" s="96"/>
      <c r="L81" s="98"/>
      <c r="M81" s="98"/>
      <c r="N81" s="99"/>
      <c r="O81" s="99"/>
      <c r="P81" s="34"/>
      <c r="Q81" s="335" t="s">
        <v>122</v>
      </c>
      <c r="R81" s="336"/>
      <c r="S81" s="120"/>
      <c r="T81" s="99"/>
      <c r="U81" s="99"/>
      <c r="V81" s="99"/>
      <c r="W81" s="74"/>
      <c r="X81" s="98"/>
      <c r="Y81" s="98"/>
      <c r="Z81" s="99"/>
      <c r="AA81" s="99"/>
      <c r="AB81" s="1"/>
      <c r="AC81" s="1"/>
      <c r="AD81" s="1"/>
    </row>
    <row r="82" spans="1:30" ht="15.75" x14ac:dyDescent="0.25">
      <c r="A82" s="1"/>
      <c r="B82" s="34"/>
      <c r="C82" s="337" t="s">
        <v>123</v>
      </c>
      <c r="D82" s="338"/>
      <c r="E82" s="121"/>
      <c r="F82" s="99"/>
      <c r="G82" s="80"/>
      <c r="H82" s="80"/>
      <c r="I82" s="96"/>
      <c r="J82" s="96"/>
      <c r="K82" s="96"/>
      <c r="L82" s="98"/>
      <c r="M82" s="98"/>
      <c r="N82" s="99"/>
      <c r="O82" s="99"/>
      <c r="P82" s="34"/>
      <c r="Q82" s="335" t="s">
        <v>123</v>
      </c>
      <c r="R82" s="336"/>
      <c r="S82" s="120"/>
      <c r="T82" s="99"/>
      <c r="U82" s="99"/>
      <c r="V82" s="99"/>
      <c r="W82" s="74"/>
      <c r="X82" s="98"/>
      <c r="Y82" s="98"/>
      <c r="Z82" s="99"/>
      <c r="AA82" s="99"/>
      <c r="AB82" s="1"/>
      <c r="AC82" s="1"/>
      <c r="AD82" s="1"/>
    </row>
    <row r="83" spans="1:30" ht="30.75" customHeight="1" x14ac:dyDescent="0.25">
      <c r="A83" s="1"/>
      <c r="B83" s="34"/>
      <c r="C83" s="327" t="s">
        <v>106</v>
      </c>
      <c r="D83" s="327"/>
      <c r="E83" s="122">
        <f>E81-E79</f>
        <v>0</v>
      </c>
      <c r="F83" s="99"/>
      <c r="G83" s="80"/>
      <c r="H83" s="80"/>
      <c r="I83" s="96"/>
      <c r="J83" s="96"/>
      <c r="K83" s="96"/>
      <c r="L83" s="98"/>
      <c r="M83" s="98"/>
      <c r="N83" s="99"/>
      <c r="O83" s="99"/>
      <c r="P83" s="34"/>
      <c r="Q83" s="327" t="s">
        <v>106</v>
      </c>
      <c r="R83" s="327"/>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328" t="s">
        <v>111</v>
      </c>
      <c r="D85" s="328"/>
      <c r="E85" s="328"/>
      <c r="F85" s="46"/>
      <c r="G85" s="80"/>
      <c r="H85" s="80"/>
      <c r="I85" s="96"/>
      <c r="J85" s="96"/>
      <c r="K85" s="96"/>
      <c r="L85" s="98"/>
      <c r="M85" s="98"/>
      <c r="N85" s="99"/>
      <c r="O85" s="99"/>
      <c r="P85" s="34"/>
      <c r="Q85" s="328" t="s">
        <v>111</v>
      </c>
      <c r="R85" s="328"/>
      <c r="S85" s="328"/>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329" t="s">
        <v>112</v>
      </c>
      <c r="D87" s="329"/>
      <c r="E87" s="330"/>
      <c r="F87" s="331"/>
      <c r="G87" s="80"/>
      <c r="H87" s="80"/>
      <c r="I87" s="96"/>
      <c r="J87" s="96"/>
      <c r="K87" s="96"/>
      <c r="L87" s="98"/>
      <c r="M87" s="98"/>
      <c r="N87" s="99"/>
      <c r="O87" s="99"/>
      <c r="P87" s="34"/>
      <c r="Q87" s="329" t="s">
        <v>112</v>
      </c>
      <c r="R87" s="329"/>
      <c r="S87" s="330"/>
      <c r="T87" s="331"/>
      <c r="U87" s="99"/>
      <c r="V87" s="99"/>
      <c r="W87" s="74"/>
      <c r="X87" s="98"/>
      <c r="Y87" s="98"/>
      <c r="Z87" s="99"/>
      <c r="AA87" s="99"/>
      <c r="AB87" s="1"/>
      <c r="AC87" s="1"/>
      <c r="AD87" s="1"/>
    </row>
    <row r="88" spans="1:30" ht="15" customHeight="1" x14ac:dyDescent="0.25">
      <c r="A88" s="1"/>
      <c r="B88" s="34"/>
      <c r="C88" s="329"/>
      <c r="D88" s="329"/>
      <c r="E88" s="330"/>
      <c r="F88" s="332"/>
      <c r="G88" s="80"/>
      <c r="H88" s="80"/>
      <c r="I88" s="96"/>
      <c r="J88" s="96"/>
      <c r="K88" s="96"/>
      <c r="L88" s="98"/>
      <c r="M88" s="98"/>
      <c r="N88" s="99"/>
      <c r="O88" s="99"/>
      <c r="P88" s="34"/>
      <c r="Q88" s="329"/>
      <c r="R88" s="329"/>
      <c r="S88" s="330"/>
      <c r="T88" s="332"/>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333" t="s">
        <v>38</v>
      </c>
      <c r="D92" s="333"/>
      <c r="E92" s="334" t="s">
        <v>107</v>
      </c>
      <c r="F92" s="317" t="s">
        <v>54</v>
      </c>
      <c r="G92" s="317" t="s">
        <v>39</v>
      </c>
      <c r="H92" s="317" t="s">
        <v>69</v>
      </c>
      <c r="I92" s="317"/>
      <c r="J92" s="317"/>
      <c r="K92" s="317"/>
      <c r="L92" s="317"/>
      <c r="M92" s="98"/>
      <c r="N92" s="99"/>
      <c r="O92" s="99"/>
      <c r="P92" s="34"/>
      <c r="Q92" s="333" t="s">
        <v>38</v>
      </c>
      <c r="R92" s="333"/>
      <c r="S92" s="334" t="s">
        <v>107</v>
      </c>
      <c r="T92" s="317" t="s">
        <v>54</v>
      </c>
      <c r="U92" s="317" t="s">
        <v>39</v>
      </c>
      <c r="V92" s="317"/>
      <c r="W92" s="318" t="s">
        <v>68</v>
      </c>
      <c r="X92" s="319"/>
      <c r="Y92" s="319"/>
      <c r="Z92" s="320"/>
      <c r="AA92" s="99"/>
      <c r="AB92" s="1"/>
      <c r="AC92" s="1"/>
      <c r="AD92" s="1"/>
    </row>
    <row r="93" spans="1:30" ht="15" customHeight="1" x14ac:dyDescent="0.2">
      <c r="A93" s="1"/>
      <c r="B93" s="34"/>
      <c r="C93" s="333"/>
      <c r="D93" s="333"/>
      <c r="E93" s="334"/>
      <c r="F93" s="317"/>
      <c r="G93" s="317"/>
      <c r="H93" s="317"/>
      <c r="I93" s="317"/>
      <c r="J93" s="317"/>
      <c r="K93" s="317"/>
      <c r="L93" s="317"/>
      <c r="M93" s="98"/>
      <c r="N93" s="99"/>
      <c r="O93" s="99"/>
      <c r="P93" s="34"/>
      <c r="Q93" s="333"/>
      <c r="R93" s="333"/>
      <c r="S93" s="334"/>
      <c r="T93" s="317"/>
      <c r="U93" s="317"/>
      <c r="V93" s="317"/>
      <c r="W93" s="321"/>
      <c r="X93" s="322"/>
      <c r="Y93" s="322"/>
      <c r="Z93" s="323"/>
      <c r="AA93" s="99"/>
      <c r="AB93" s="1"/>
      <c r="AC93" s="1"/>
      <c r="AD93" s="1"/>
    </row>
    <row r="94" spans="1:30" ht="15" x14ac:dyDescent="0.2">
      <c r="A94" s="1"/>
      <c r="B94" s="34"/>
      <c r="C94" s="333"/>
      <c r="D94" s="333"/>
      <c r="E94" s="334"/>
      <c r="F94" s="317"/>
      <c r="G94" s="317"/>
      <c r="H94" s="317"/>
      <c r="I94" s="317"/>
      <c r="J94" s="317"/>
      <c r="K94" s="317"/>
      <c r="L94" s="317"/>
      <c r="M94" s="98"/>
      <c r="N94" s="99"/>
      <c r="O94" s="99"/>
      <c r="P94" s="34"/>
      <c r="Q94" s="333"/>
      <c r="R94" s="333"/>
      <c r="S94" s="334"/>
      <c r="T94" s="317"/>
      <c r="U94" s="317"/>
      <c r="V94" s="317"/>
      <c r="W94" s="324"/>
      <c r="X94" s="325"/>
      <c r="Y94" s="325"/>
      <c r="Z94" s="326"/>
      <c r="AA94" s="99"/>
      <c r="AB94" s="1"/>
      <c r="AC94" s="1"/>
      <c r="AD94" s="1"/>
    </row>
    <row r="95" spans="1:30" ht="15" x14ac:dyDescent="0.2">
      <c r="A95" s="1"/>
      <c r="B95" s="194">
        <v>1</v>
      </c>
      <c r="C95" s="196"/>
      <c r="D95" s="196"/>
      <c r="E95" s="205"/>
      <c r="F95" s="206"/>
      <c r="G95" s="202"/>
      <c r="H95" s="196"/>
      <c r="I95" s="196"/>
      <c r="J95" s="196"/>
      <c r="K95" s="196"/>
      <c r="L95" s="196"/>
      <c r="M95" s="98"/>
      <c r="N95" s="99"/>
      <c r="O95" s="99"/>
      <c r="P95" s="194">
        <v>1</v>
      </c>
      <c r="Q95" s="196"/>
      <c r="R95" s="196"/>
      <c r="S95" s="197"/>
      <c r="T95" s="199"/>
      <c r="U95" s="201"/>
      <c r="V95" s="201"/>
      <c r="W95" s="188"/>
      <c r="X95" s="189"/>
      <c r="Y95" s="189"/>
      <c r="Z95" s="190"/>
      <c r="AA95" s="99"/>
      <c r="AB95" s="1"/>
      <c r="AC95" s="1"/>
      <c r="AD95" s="1"/>
    </row>
    <row r="96" spans="1:30" ht="15" x14ac:dyDescent="0.2">
      <c r="A96" s="1"/>
      <c r="B96" s="194"/>
      <c r="C96" s="196"/>
      <c r="D96" s="196"/>
      <c r="E96" s="205"/>
      <c r="F96" s="206"/>
      <c r="G96" s="202"/>
      <c r="H96" s="196"/>
      <c r="I96" s="196"/>
      <c r="J96" s="196"/>
      <c r="K96" s="196"/>
      <c r="L96" s="196"/>
      <c r="M96" s="98"/>
      <c r="N96" s="99"/>
      <c r="O96" s="99"/>
      <c r="P96" s="194"/>
      <c r="Q96" s="196"/>
      <c r="R96" s="196"/>
      <c r="S96" s="198"/>
      <c r="T96" s="200"/>
      <c r="U96" s="201"/>
      <c r="V96" s="201"/>
      <c r="W96" s="191"/>
      <c r="X96" s="192"/>
      <c r="Y96" s="192"/>
      <c r="Z96" s="193"/>
      <c r="AA96" s="99"/>
      <c r="AB96" s="1"/>
      <c r="AC96" s="1"/>
      <c r="AD96" s="1"/>
    </row>
    <row r="97" spans="1:30" ht="15" x14ac:dyDescent="0.2">
      <c r="A97" s="1"/>
      <c r="B97" s="194">
        <v>2</v>
      </c>
      <c r="C97" s="196"/>
      <c r="D97" s="196"/>
      <c r="E97" s="205"/>
      <c r="F97" s="206"/>
      <c r="G97" s="202"/>
      <c r="H97" s="196"/>
      <c r="I97" s="196"/>
      <c r="J97" s="196"/>
      <c r="K97" s="196"/>
      <c r="L97" s="196"/>
      <c r="M97" s="98"/>
      <c r="N97" s="99"/>
      <c r="O97" s="99"/>
      <c r="P97" s="209">
        <v>2</v>
      </c>
      <c r="Q97" s="196"/>
      <c r="R97" s="196"/>
      <c r="S97" s="197"/>
      <c r="T97" s="199"/>
      <c r="U97" s="201"/>
      <c r="V97" s="201"/>
      <c r="W97" s="188"/>
      <c r="X97" s="189"/>
      <c r="Y97" s="189"/>
      <c r="Z97" s="190"/>
      <c r="AA97" s="34"/>
      <c r="AB97" s="1"/>
      <c r="AC97" s="1"/>
      <c r="AD97" s="1"/>
    </row>
    <row r="98" spans="1:30" ht="15" x14ac:dyDescent="0.2">
      <c r="A98" s="1"/>
      <c r="B98" s="194"/>
      <c r="C98" s="196"/>
      <c r="D98" s="196"/>
      <c r="E98" s="205"/>
      <c r="F98" s="206"/>
      <c r="G98" s="202"/>
      <c r="H98" s="196"/>
      <c r="I98" s="196"/>
      <c r="J98" s="196"/>
      <c r="K98" s="196"/>
      <c r="L98" s="196"/>
      <c r="M98" s="98"/>
      <c r="N98" s="99"/>
      <c r="O98" s="99"/>
      <c r="P98" s="209"/>
      <c r="Q98" s="196"/>
      <c r="R98" s="196"/>
      <c r="S98" s="198"/>
      <c r="T98" s="200"/>
      <c r="U98" s="201"/>
      <c r="V98" s="201"/>
      <c r="W98" s="191"/>
      <c r="X98" s="192"/>
      <c r="Y98" s="192"/>
      <c r="Z98" s="193"/>
      <c r="AA98" s="171"/>
      <c r="AB98" s="1"/>
      <c r="AC98" s="1"/>
      <c r="AD98" s="1"/>
    </row>
    <row r="99" spans="1:30" ht="15" x14ac:dyDescent="0.2">
      <c r="A99" s="1"/>
      <c r="B99" s="194">
        <v>3</v>
      </c>
      <c r="C99" s="196"/>
      <c r="D99" s="196"/>
      <c r="E99" s="205"/>
      <c r="F99" s="206"/>
      <c r="G99" s="202"/>
      <c r="H99" s="196"/>
      <c r="I99" s="196"/>
      <c r="J99" s="196"/>
      <c r="K99" s="196"/>
      <c r="L99" s="196"/>
      <c r="M99" s="98"/>
      <c r="N99" s="99"/>
      <c r="O99" s="99"/>
      <c r="P99" s="194">
        <v>3</v>
      </c>
      <c r="Q99" s="196"/>
      <c r="R99" s="196"/>
      <c r="S99" s="197"/>
      <c r="T99" s="199"/>
      <c r="U99" s="202"/>
      <c r="V99" s="202"/>
      <c r="W99" s="188"/>
      <c r="X99" s="189"/>
      <c r="Y99" s="189"/>
      <c r="Z99" s="190"/>
      <c r="AA99" s="34"/>
      <c r="AB99" s="1"/>
      <c r="AC99" s="1"/>
      <c r="AD99" s="1"/>
    </row>
    <row r="100" spans="1:30" ht="15" x14ac:dyDescent="0.2">
      <c r="A100" s="1"/>
      <c r="B100" s="194"/>
      <c r="C100" s="196"/>
      <c r="D100" s="196"/>
      <c r="E100" s="205"/>
      <c r="F100" s="206"/>
      <c r="G100" s="202"/>
      <c r="H100" s="196"/>
      <c r="I100" s="196"/>
      <c r="J100" s="196"/>
      <c r="K100" s="196"/>
      <c r="L100" s="196"/>
      <c r="M100" s="98"/>
      <c r="N100" s="99"/>
      <c r="O100" s="99"/>
      <c r="P100" s="194"/>
      <c r="Q100" s="196"/>
      <c r="R100" s="196"/>
      <c r="S100" s="198"/>
      <c r="T100" s="200"/>
      <c r="U100" s="202"/>
      <c r="V100" s="202"/>
      <c r="W100" s="191"/>
      <c r="X100" s="192"/>
      <c r="Y100" s="192"/>
      <c r="Z100" s="193"/>
      <c r="AA100" s="34"/>
      <c r="AB100" s="1"/>
      <c r="AC100" s="1"/>
      <c r="AD100" s="1"/>
    </row>
    <row r="101" spans="1:30" ht="15" x14ac:dyDescent="0.2">
      <c r="A101" s="1"/>
      <c r="B101" s="194">
        <v>4</v>
      </c>
      <c r="C101" s="203"/>
      <c r="D101" s="203"/>
      <c r="E101" s="204"/>
      <c r="F101" s="204"/>
      <c r="G101" s="202"/>
      <c r="H101" s="203"/>
      <c r="I101" s="203"/>
      <c r="J101" s="203"/>
      <c r="K101" s="203"/>
      <c r="L101" s="203"/>
      <c r="M101" s="98"/>
      <c r="N101" s="99"/>
      <c r="O101" s="99"/>
      <c r="P101" s="194">
        <v>4</v>
      </c>
      <c r="Q101" s="196"/>
      <c r="R101" s="196"/>
      <c r="S101" s="197"/>
      <c r="T101" s="199"/>
      <c r="U101" s="202"/>
      <c r="V101" s="202"/>
      <c r="W101" s="188"/>
      <c r="X101" s="189"/>
      <c r="Y101" s="189"/>
      <c r="Z101" s="190"/>
      <c r="AA101" s="42"/>
      <c r="AB101" s="1"/>
      <c r="AC101" s="1"/>
      <c r="AD101" s="1"/>
    </row>
    <row r="102" spans="1:30" ht="15" x14ac:dyDescent="0.2">
      <c r="A102" s="1"/>
      <c r="B102" s="194"/>
      <c r="C102" s="203"/>
      <c r="D102" s="203"/>
      <c r="E102" s="204"/>
      <c r="F102" s="204"/>
      <c r="G102" s="202"/>
      <c r="H102" s="203"/>
      <c r="I102" s="203"/>
      <c r="J102" s="203"/>
      <c r="K102" s="203"/>
      <c r="L102" s="203"/>
      <c r="M102" s="98"/>
      <c r="N102" s="99"/>
      <c r="O102" s="99"/>
      <c r="P102" s="194"/>
      <c r="Q102" s="196"/>
      <c r="R102" s="196"/>
      <c r="S102" s="198"/>
      <c r="T102" s="200"/>
      <c r="U102" s="202"/>
      <c r="V102" s="202"/>
      <c r="W102" s="191"/>
      <c r="X102" s="192"/>
      <c r="Y102" s="192"/>
      <c r="Z102" s="193"/>
      <c r="AA102" s="42"/>
      <c r="AB102" s="1"/>
      <c r="AC102" s="1"/>
      <c r="AD102" s="1"/>
    </row>
    <row r="103" spans="1:30" ht="15.6" customHeight="1" x14ac:dyDescent="0.2">
      <c r="A103" s="1"/>
      <c r="B103" s="194">
        <v>5</v>
      </c>
      <c r="C103" s="196"/>
      <c r="D103" s="196"/>
      <c r="E103" s="205"/>
      <c r="F103" s="206"/>
      <c r="G103" s="202"/>
      <c r="H103" s="196"/>
      <c r="I103" s="196"/>
      <c r="J103" s="196"/>
      <c r="K103" s="196"/>
      <c r="L103" s="196"/>
      <c r="M103" s="98"/>
      <c r="N103" s="99"/>
      <c r="O103" s="99"/>
      <c r="P103" s="194">
        <v>5</v>
      </c>
      <c r="Q103" s="196"/>
      <c r="R103" s="196"/>
      <c r="S103" s="197"/>
      <c r="T103" s="199"/>
      <c r="U103" s="201"/>
      <c r="V103" s="201"/>
      <c r="W103" s="188"/>
      <c r="X103" s="189"/>
      <c r="Y103" s="189"/>
      <c r="Z103" s="190"/>
      <c r="AA103" s="42"/>
      <c r="AB103" s="1"/>
      <c r="AC103" s="1"/>
      <c r="AD103" s="1"/>
    </row>
    <row r="104" spans="1:30" ht="15.6" customHeight="1" x14ac:dyDescent="0.2">
      <c r="A104" s="1"/>
      <c r="B104" s="194"/>
      <c r="C104" s="196"/>
      <c r="D104" s="196"/>
      <c r="E104" s="205"/>
      <c r="F104" s="206"/>
      <c r="G104" s="202"/>
      <c r="H104" s="196"/>
      <c r="I104" s="196"/>
      <c r="J104" s="196"/>
      <c r="K104" s="196"/>
      <c r="L104" s="196"/>
      <c r="M104" s="98"/>
      <c r="N104" s="99"/>
      <c r="O104" s="99"/>
      <c r="P104" s="194"/>
      <c r="Q104" s="196"/>
      <c r="R104" s="196"/>
      <c r="S104" s="198"/>
      <c r="T104" s="200"/>
      <c r="U104" s="201"/>
      <c r="V104" s="201"/>
      <c r="W104" s="191"/>
      <c r="X104" s="192"/>
      <c r="Y104" s="192"/>
      <c r="Z104" s="193"/>
      <c r="AA104" s="100"/>
      <c r="AB104" s="1"/>
      <c r="AC104" s="1"/>
      <c r="AD104" s="1"/>
    </row>
    <row r="105" spans="1:30" ht="15" x14ac:dyDescent="0.2">
      <c r="A105" s="1"/>
      <c r="B105" s="194">
        <v>6</v>
      </c>
      <c r="C105" s="196"/>
      <c r="D105" s="196"/>
      <c r="E105" s="205"/>
      <c r="F105" s="206"/>
      <c r="G105" s="202"/>
      <c r="H105" s="196"/>
      <c r="I105" s="196"/>
      <c r="J105" s="196"/>
      <c r="K105" s="196"/>
      <c r="L105" s="196"/>
      <c r="M105" s="98"/>
      <c r="N105" s="99"/>
      <c r="O105" s="99"/>
      <c r="P105" s="195">
        <v>6</v>
      </c>
      <c r="Q105" s="196"/>
      <c r="R105" s="196"/>
      <c r="S105" s="197"/>
      <c r="T105" s="199"/>
      <c r="U105" s="201"/>
      <c r="V105" s="201"/>
      <c r="W105" s="188"/>
      <c r="X105" s="189"/>
      <c r="Y105" s="189"/>
      <c r="Z105" s="190"/>
      <c r="AA105" s="100"/>
      <c r="AB105" s="1"/>
      <c r="AC105" s="1"/>
      <c r="AD105" s="1"/>
    </row>
    <row r="106" spans="1:30" ht="15" x14ac:dyDescent="0.2">
      <c r="A106" s="1"/>
      <c r="B106" s="194"/>
      <c r="C106" s="196"/>
      <c r="D106" s="196"/>
      <c r="E106" s="205"/>
      <c r="F106" s="206"/>
      <c r="G106" s="202"/>
      <c r="H106" s="196"/>
      <c r="I106" s="196"/>
      <c r="J106" s="196"/>
      <c r="K106" s="196"/>
      <c r="L106" s="196"/>
      <c r="M106" s="98"/>
      <c r="N106" s="99"/>
      <c r="O106" s="99"/>
      <c r="P106" s="195"/>
      <c r="Q106" s="196"/>
      <c r="R106" s="196"/>
      <c r="S106" s="198"/>
      <c r="T106" s="200"/>
      <c r="U106" s="201"/>
      <c r="V106" s="201"/>
      <c r="W106" s="191"/>
      <c r="X106" s="192"/>
      <c r="Y106" s="192"/>
      <c r="Z106" s="193"/>
      <c r="AA106" s="100"/>
      <c r="AB106" s="1"/>
      <c r="AC106" s="1"/>
      <c r="AD106" s="1"/>
    </row>
    <row r="107" spans="1:30" ht="15" x14ac:dyDescent="0.2">
      <c r="A107" s="1"/>
      <c r="B107" s="194">
        <v>7</v>
      </c>
      <c r="C107" s="196"/>
      <c r="D107" s="196"/>
      <c r="E107" s="205"/>
      <c r="F107" s="206"/>
      <c r="G107" s="202"/>
      <c r="H107" s="196"/>
      <c r="I107" s="196"/>
      <c r="J107" s="196"/>
      <c r="K107" s="196"/>
      <c r="L107" s="196"/>
      <c r="M107" s="98"/>
      <c r="N107" s="99"/>
      <c r="O107" s="99"/>
      <c r="P107" s="195">
        <v>7</v>
      </c>
      <c r="Q107" s="196"/>
      <c r="R107" s="196"/>
      <c r="S107" s="197"/>
      <c r="T107" s="199"/>
      <c r="U107" s="202"/>
      <c r="V107" s="202"/>
      <c r="W107" s="188"/>
      <c r="X107" s="189"/>
      <c r="Y107" s="189"/>
      <c r="Z107" s="190"/>
      <c r="AA107" s="56"/>
      <c r="AB107" s="1"/>
      <c r="AC107" s="1"/>
      <c r="AD107" s="1"/>
    </row>
    <row r="108" spans="1:30" ht="15" x14ac:dyDescent="0.2">
      <c r="A108" s="1"/>
      <c r="B108" s="194"/>
      <c r="C108" s="196"/>
      <c r="D108" s="196"/>
      <c r="E108" s="205"/>
      <c r="F108" s="206"/>
      <c r="G108" s="202"/>
      <c r="H108" s="196"/>
      <c r="I108" s="196"/>
      <c r="J108" s="196"/>
      <c r="K108" s="196"/>
      <c r="L108" s="196"/>
      <c r="M108" s="98"/>
      <c r="N108" s="99"/>
      <c r="O108" s="99"/>
      <c r="P108" s="195"/>
      <c r="Q108" s="196"/>
      <c r="R108" s="196"/>
      <c r="S108" s="198"/>
      <c r="T108" s="200"/>
      <c r="U108" s="202"/>
      <c r="V108" s="202"/>
      <c r="W108" s="191"/>
      <c r="X108" s="192"/>
      <c r="Y108" s="192"/>
      <c r="Z108" s="193"/>
      <c r="AA108" s="56"/>
      <c r="AB108" s="1"/>
      <c r="AC108" s="1"/>
      <c r="AD108" s="1"/>
    </row>
    <row r="109" spans="1:30" ht="15" x14ac:dyDescent="0.2">
      <c r="A109" s="1"/>
      <c r="B109" s="194">
        <v>8</v>
      </c>
      <c r="C109" s="203"/>
      <c r="D109" s="203"/>
      <c r="E109" s="204"/>
      <c r="F109" s="204"/>
      <c r="G109" s="202"/>
      <c r="H109" s="203"/>
      <c r="I109" s="203"/>
      <c r="J109" s="203"/>
      <c r="K109" s="203"/>
      <c r="L109" s="203"/>
      <c r="M109" s="98"/>
      <c r="N109" s="99"/>
      <c r="O109" s="99"/>
      <c r="P109" s="195">
        <v>8</v>
      </c>
      <c r="Q109" s="196"/>
      <c r="R109" s="196"/>
      <c r="S109" s="197"/>
      <c r="T109" s="199"/>
      <c r="U109" s="202"/>
      <c r="V109" s="202"/>
      <c r="W109" s="188"/>
      <c r="X109" s="189"/>
      <c r="Y109" s="189"/>
      <c r="Z109" s="190"/>
      <c r="AA109" s="56"/>
      <c r="AB109" s="1"/>
      <c r="AC109" s="1"/>
      <c r="AD109" s="1"/>
    </row>
    <row r="110" spans="1:30" ht="15" x14ac:dyDescent="0.2">
      <c r="A110" s="1"/>
      <c r="B110" s="194"/>
      <c r="C110" s="203"/>
      <c r="D110" s="203"/>
      <c r="E110" s="204"/>
      <c r="F110" s="204"/>
      <c r="G110" s="202"/>
      <c r="H110" s="203"/>
      <c r="I110" s="203"/>
      <c r="J110" s="203"/>
      <c r="K110" s="203"/>
      <c r="L110" s="203"/>
      <c r="M110" s="98"/>
      <c r="N110" s="99"/>
      <c r="O110" s="99"/>
      <c r="P110" s="195"/>
      <c r="Q110" s="196"/>
      <c r="R110" s="196"/>
      <c r="S110" s="198"/>
      <c r="T110" s="200"/>
      <c r="U110" s="202"/>
      <c r="V110" s="202"/>
      <c r="W110" s="191"/>
      <c r="X110" s="192"/>
      <c r="Y110" s="192"/>
      <c r="Z110" s="193"/>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298"/>
      <c r="H112" s="298"/>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298"/>
      <c r="H113" s="298"/>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299"/>
      <c r="D115" s="299"/>
      <c r="E115" s="299"/>
      <c r="F115" s="299"/>
      <c r="G115" s="299"/>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299"/>
      <c r="D116" s="299"/>
      <c r="E116" s="299"/>
      <c r="F116" s="299"/>
      <c r="G116" s="299"/>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300" t="s">
        <v>56</v>
      </c>
      <c r="D117" s="300"/>
      <c r="E117" s="300"/>
      <c r="F117" s="300"/>
      <c r="G117" s="300"/>
      <c r="H117" s="300"/>
      <c r="I117" s="34"/>
      <c r="J117" s="40"/>
      <c r="K117" s="40"/>
      <c r="L117" s="41"/>
      <c r="M117" s="42"/>
      <c r="N117" s="42"/>
      <c r="O117" s="42"/>
      <c r="P117" s="41"/>
      <c r="Q117" s="41"/>
      <c r="R117" s="85"/>
      <c r="S117" s="302" t="s">
        <v>57</v>
      </c>
      <c r="T117" s="302"/>
      <c r="U117" s="302"/>
      <c r="V117" s="302"/>
      <c r="W117" s="302"/>
      <c r="X117" s="148"/>
      <c r="Y117" s="148"/>
      <c r="Z117" s="148"/>
      <c r="AA117" s="172"/>
      <c r="AB117" s="71"/>
      <c r="AC117" s="71"/>
      <c r="AD117" s="1"/>
    </row>
    <row r="118" spans="1:32" ht="13.5" customHeight="1" x14ac:dyDescent="0.2">
      <c r="A118" s="1"/>
      <c r="B118" s="1"/>
      <c r="C118" s="301"/>
      <c r="D118" s="301"/>
      <c r="E118" s="301"/>
      <c r="F118" s="301"/>
      <c r="G118" s="301"/>
      <c r="H118" s="301"/>
      <c r="I118" s="34"/>
      <c r="J118" s="40"/>
      <c r="K118" s="40"/>
      <c r="L118" s="41"/>
      <c r="M118" s="42"/>
      <c r="N118" s="183"/>
      <c r="O118" s="42"/>
      <c r="P118" s="41"/>
      <c r="Q118" s="41"/>
      <c r="R118" s="24"/>
      <c r="S118" s="303" t="s">
        <v>108</v>
      </c>
      <c r="T118" s="304"/>
      <c r="U118" s="304"/>
      <c r="V118" s="304"/>
      <c r="W118" s="304"/>
      <c r="X118" s="304"/>
      <c r="Y118" s="304"/>
      <c r="Z118" s="304"/>
      <c r="AA118" s="304"/>
      <c r="AB118" s="304"/>
      <c r="AC118" s="71"/>
      <c r="AD118" s="1"/>
    </row>
    <row r="119" spans="1:32" ht="13.9" customHeight="1" x14ac:dyDescent="0.2">
      <c r="A119" s="1"/>
      <c r="B119" s="1"/>
      <c r="C119" s="277" t="s">
        <v>40</v>
      </c>
      <c r="D119" s="278"/>
      <c r="E119" s="278"/>
      <c r="F119" s="279"/>
      <c r="G119" s="307" t="s">
        <v>98</v>
      </c>
      <c r="H119" s="308"/>
      <c r="I119" s="308"/>
      <c r="J119" s="308"/>
      <c r="K119" s="308"/>
      <c r="L119" s="309"/>
      <c r="M119" s="42"/>
      <c r="N119" s="42"/>
      <c r="O119" s="42"/>
      <c r="P119" s="41"/>
      <c r="Q119" s="41"/>
      <c r="R119" s="24"/>
      <c r="S119" s="305"/>
      <c r="T119" s="306"/>
      <c r="U119" s="306"/>
      <c r="V119" s="306"/>
      <c r="W119" s="306"/>
      <c r="X119" s="306"/>
      <c r="Y119" s="306"/>
      <c r="Z119" s="306"/>
      <c r="AA119" s="306"/>
      <c r="AB119" s="306"/>
      <c r="AC119" s="71"/>
      <c r="AD119" s="1"/>
    </row>
    <row r="120" spans="1:32" ht="53.25" customHeight="1" x14ac:dyDescent="0.25">
      <c r="A120" s="1"/>
      <c r="B120" s="1"/>
      <c r="C120" s="280"/>
      <c r="D120" s="281"/>
      <c r="E120" s="281"/>
      <c r="F120" s="282"/>
      <c r="G120" s="310"/>
      <c r="H120" s="311"/>
      <c r="I120" s="311"/>
      <c r="J120" s="311"/>
      <c r="K120" s="311"/>
      <c r="L120" s="312"/>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280"/>
      <c r="D121" s="281"/>
      <c r="E121" s="281"/>
      <c r="F121" s="282"/>
      <c r="G121" s="313" t="s">
        <v>42</v>
      </c>
      <c r="H121" s="314"/>
      <c r="I121" s="314"/>
      <c r="J121" s="314"/>
      <c r="K121" s="314"/>
      <c r="L121" s="314"/>
      <c r="M121" s="42"/>
      <c r="N121" s="42"/>
      <c r="O121" s="42"/>
      <c r="P121" s="41"/>
      <c r="Q121" s="41"/>
      <c r="R121" s="24"/>
      <c r="S121" s="154">
        <v>15564605.029999999</v>
      </c>
      <c r="T121" s="154">
        <v>920316.98</v>
      </c>
      <c r="U121" s="113">
        <v>514504</v>
      </c>
      <c r="V121" s="113">
        <v>507947</v>
      </c>
      <c r="W121" s="164">
        <v>578438.65</v>
      </c>
      <c r="X121" s="113">
        <v>876519.74</v>
      </c>
      <c r="Y121" s="113">
        <f>1502518.02+2225000</f>
        <v>3727518.02</v>
      </c>
      <c r="Z121" s="113">
        <f>15344150.68-268920</f>
        <v>15075230.68</v>
      </c>
      <c r="AA121" s="113">
        <v>842939.5</v>
      </c>
      <c r="AB121" s="114">
        <f>S121+T121+U121+V121+W121+X121+Y121+Z121+AA121</f>
        <v>38608019.599999994</v>
      </c>
      <c r="AC121" s="173"/>
      <c r="AD121" s="34"/>
      <c r="AE121" s="140"/>
      <c r="AF121" s="142"/>
    </row>
    <row r="122" spans="1:32" ht="13.9" customHeight="1" x14ac:dyDescent="0.25">
      <c r="A122" s="1"/>
      <c r="B122" s="1"/>
      <c r="C122" s="280"/>
      <c r="D122" s="281"/>
      <c r="E122" s="281"/>
      <c r="F122" s="282"/>
      <c r="G122" s="315"/>
      <c r="H122" s="315"/>
      <c r="I122" s="315"/>
      <c r="J122" s="315"/>
      <c r="K122" s="315"/>
      <c r="L122" s="315"/>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283"/>
      <c r="D123" s="284"/>
      <c r="E123" s="284"/>
      <c r="F123" s="285"/>
      <c r="G123" s="316"/>
      <c r="H123" s="316"/>
      <c r="I123" s="316"/>
      <c r="J123" s="316"/>
      <c r="K123" s="316"/>
      <c r="L123" s="315"/>
      <c r="M123" s="42"/>
      <c r="N123" s="42"/>
      <c r="O123" s="42"/>
      <c r="P123" s="41"/>
      <c r="Q123" s="41"/>
      <c r="R123" s="24"/>
      <c r="S123" s="43"/>
      <c r="T123" s="34"/>
      <c r="U123" s="173"/>
      <c r="V123" s="173"/>
      <c r="W123" s="173"/>
      <c r="X123" s="34"/>
      <c r="Y123" s="34"/>
      <c r="Z123" s="173"/>
      <c r="AA123" s="295"/>
      <c r="AB123" s="295"/>
      <c r="AC123" s="174"/>
      <c r="AD123" s="1"/>
    </row>
    <row r="124" spans="1:32" ht="13.9" customHeight="1" x14ac:dyDescent="0.25">
      <c r="A124" s="1"/>
      <c r="B124" s="1"/>
      <c r="C124" s="277" t="s">
        <v>41</v>
      </c>
      <c r="D124" s="278"/>
      <c r="E124" s="278"/>
      <c r="F124" s="279"/>
      <c r="G124" s="286" t="s">
        <v>65</v>
      </c>
      <c r="H124" s="287"/>
      <c r="I124" s="287"/>
      <c r="J124" s="287"/>
      <c r="K124" s="287"/>
      <c r="L124" s="287"/>
      <c r="M124" s="265" t="s">
        <v>53</v>
      </c>
      <c r="N124" s="292"/>
      <c r="O124" s="42"/>
      <c r="P124" s="41"/>
      <c r="Q124" s="41"/>
      <c r="R124" s="24"/>
      <c r="S124" s="43"/>
      <c r="T124" s="34"/>
      <c r="U124" s="175"/>
      <c r="V124" s="175"/>
      <c r="W124" s="175"/>
      <c r="X124" s="295"/>
      <c r="Y124" s="295"/>
      <c r="Z124" s="173"/>
      <c r="AA124" s="176"/>
      <c r="AB124" s="148"/>
      <c r="AC124" s="174"/>
      <c r="AD124" s="1"/>
    </row>
    <row r="125" spans="1:32" ht="13.9" customHeight="1" x14ac:dyDescent="0.25">
      <c r="A125" s="1"/>
      <c r="B125" s="1"/>
      <c r="C125" s="280"/>
      <c r="D125" s="281"/>
      <c r="E125" s="281"/>
      <c r="F125" s="282"/>
      <c r="G125" s="288"/>
      <c r="H125" s="289"/>
      <c r="I125" s="289"/>
      <c r="J125" s="289"/>
      <c r="K125" s="289"/>
      <c r="L125" s="289"/>
      <c r="M125" s="267"/>
      <c r="N125" s="293"/>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280"/>
      <c r="D126" s="281"/>
      <c r="E126" s="281"/>
      <c r="F126" s="282"/>
      <c r="G126" s="288"/>
      <c r="H126" s="289"/>
      <c r="I126" s="289"/>
      <c r="J126" s="289"/>
      <c r="K126" s="289"/>
      <c r="L126" s="289"/>
      <c r="M126" s="267"/>
      <c r="N126" s="294"/>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280"/>
      <c r="D127" s="281"/>
      <c r="E127" s="281"/>
      <c r="F127" s="282"/>
      <c r="G127" s="288"/>
      <c r="H127" s="289"/>
      <c r="I127" s="289"/>
      <c r="J127" s="289"/>
      <c r="K127" s="289"/>
      <c r="L127" s="289"/>
      <c r="M127" s="267"/>
      <c r="N127" s="296"/>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280"/>
      <c r="D128" s="281"/>
      <c r="E128" s="281"/>
      <c r="F128" s="282"/>
      <c r="G128" s="288"/>
      <c r="H128" s="289"/>
      <c r="I128" s="289"/>
      <c r="J128" s="289"/>
      <c r="K128" s="289"/>
      <c r="L128" s="289"/>
      <c r="M128" s="267"/>
      <c r="N128" s="296"/>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280"/>
      <c r="D129" s="281"/>
      <c r="E129" s="281"/>
      <c r="F129" s="282"/>
      <c r="G129" s="288"/>
      <c r="H129" s="289"/>
      <c r="I129" s="289"/>
      <c r="J129" s="289"/>
      <c r="K129" s="289"/>
      <c r="L129" s="289"/>
      <c r="M129" s="267"/>
      <c r="N129" s="297"/>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283"/>
      <c r="D130" s="284"/>
      <c r="E130" s="284"/>
      <c r="F130" s="285"/>
      <c r="G130" s="290"/>
      <c r="H130" s="291"/>
      <c r="I130" s="291"/>
      <c r="J130" s="291"/>
      <c r="K130" s="291"/>
      <c r="L130" s="291"/>
      <c r="M130" s="267"/>
      <c r="N130" s="293"/>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248" t="s">
        <v>61</v>
      </c>
      <c r="D131" s="249"/>
      <c r="E131" s="249"/>
      <c r="F131" s="250"/>
      <c r="G131" s="257" t="s">
        <v>59</v>
      </c>
      <c r="H131" s="258"/>
      <c r="I131" s="258"/>
      <c r="J131" s="258"/>
      <c r="K131" s="258"/>
      <c r="L131" s="258"/>
      <c r="M131" s="265" t="s">
        <v>45</v>
      </c>
      <c r="N131" s="266"/>
      <c r="O131" s="265" t="s">
        <v>46</v>
      </c>
      <c r="P131" s="266"/>
      <c r="Q131" s="269"/>
      <c r="R131" s="24"/>
      <c r="S131" s="43"/>
      <c r="T131" s="34"/>
      <c r="U131" s="175"/>
      <c r="V131" s="175"/>
      <c r="W131" s="175"/>
      <c r="X131" s="175"/>
      <c r="Y131" s="173"/>
      <c r="Z131" s="176"/>
      <c r="AA131" s="176"/>
      <c r="AB131" s="148"/>
      <c r="AC131" s="174"/>
      <c r="AD131" s="34"/>
    </row>
    <row r="132" spans="1:30" ht="13.9" customHeight="1" x14ac:dyDescent="0.25">
      <c r="A132" s="1"/>
      <c r="B132" s="1"/>
      <c r="C132" s="251"/>
      <c r="D132" s="252"/>
      <c r="E132" s="252"/>
      <c r="F132" s="253"/>
      <c r="G132" s="259"/>
      <c r="H132" s="260"/>
      <c r="I132" s="260"/>
      <c r="J132" s="260"/>
      <c r="K132" s="260"/>
      <c r="L132" s="260"/>
      <c r="M132" s="267"/>
      <c r="N132" s="268"/>
      <c r="O132" s="267"/>
      <c r="P132" s="268"/>
      <c r="Q132" s="270"/>
      <c r="R132" s="24"/>
      <c r="S132" s="43"/>
      <c r="T132" s="34"/>
      <c r="U132" s="175"/>
      <c r="V132" s="175"/>
      <c r="W132" s="175"/>
      <c r="X132" s="175"/>
      <c r="Y132" s="175"/>
      <c r="Z132" s="173"/>
      <c r="AA132" s="42"/>
      <c r="AB132" s="34"/>
      <c r="AC132" s="174"/>
      <c r="AD132" s="1"/>
    </row>
    <row r="133" spans="1:30" ht="46.5" customHeight="1" x14ac:dyDescent="0.2">
      <c r="A133" s="1"/>
      <c r="B133" s="1"/>
      <c r="C133" s="251"/>
      <c r="D133" s="252"/>
      <c r="E133" s="252"/>
      <c r="F133" s="253"/>
      <c r="G133" s="259"/>
      <c r="H133" s="260"/>
      <c r="I133" s="260"/>
      <c r="J133" s="260"/>
      <c r="K133" s="260"/>
      <c r="L133" s="260"/>
      <c r="M133" s="267"/>
      <c r="N133" s="268"/>
      <c r="O133" s="267"/>
      <c r="P133" s="268"/>
      <c r="Q133" s="270"/>
      <c r="R133" s="24"/>
      <c r="S133" s="43"/>
      <c r="T133" s="34"/>
      <c r="U133" s="175"/>
      <c r="V133" s="175"/>
      <c r="W133" s="175"/>
      <c r="X133" s="175"/>
      <c r="Y133" s="175"/>
      <c r="Z133" s="42"/>
      <c r="AA133" s="34"/>
      <c r="AB133" s="177"/>
      <c r="AC133" s="48"/>
      <c r="AD133" s="1"/>
    </row>
    <row r="134" spans="1:30" ht="13.9" customHeight="1" x14ac:dyDescent="0.25">
      <c r="A134" s="1"/>
      <c r="B134" s="1"/>
      <c r="C134" s="251"/>
      <c r="D134" s="252"/>
      <c r="E134" s="252"/>
      <c r="F134" s="253"/>
      <c r="G134" s="259"/>
      <c r="H134" s="260"/>
      <c r="I134" s="260"/>
      <c r="J134" s="260"/>
      <c r="K134" s="260"/>
      <c r="L134" s="260"/>
      <c r="M134" s="107" t="s">
        <v>43</v>
      </c>
      <c r="N134" s="156"/>
      <c r="O134" s="108" t="s">
        <v>43</v>
      </c>
      <c r="P134" s="84"/>
      <c r="Q134" s="134">
        <v>2</v>
      </c>
      <c r="R134" s="24"/>
      <c r="S134" s="43"/>
      <c r="T134" s="34"/>
      <c r="U134" s="34"/>
      <c r="V134" s="148"/>
      <c r="W134" s="148"/>
      <c r="X134" s="175"/>
      <c r="Y134" s="175"/>
      <c r="Z134" s="34"/>
      <c r="AA134" s="148"/>
      <c r="AB134" s="148"/>
      <c r="AC134" s="148"/>
      <c r="AD134" s="1"/>
    </row>
    <row r="135" spans="1:30" ht="13.9" customHeight="1" x14ac:dyDescent="0.25">
      <c r="A135" s="1"/>
      <c r="B135" s="44"/>
      <c r="C135" s="251"/>
      <c r="D135" s="252"/>
      <c r="E135" s="252"/>
      <c r="F135" s="253"/>
      <c r="G135" s="259"/>
      <c r="H135" s="260"/>
      <c r="I135" s="260"/>
      <c r="J135" s="260"/>
      <c r="K135" s="260"/>
      <c r="L135" s="260"/>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251"/>
      <c r="D136" s="252"/>
      <c r="E136" s="252"/>
      <c r="F136" s="253"/>
      <c r="G136" s="259"/>
      <c r="H136" s="260"/>
      <c r="I136" s="260"/>
      <c r="J136" s="260"/>
      <c r="K136" s="260"/>
      <c r="L136" s="261"/>
      <c r="M136" s="271" t="s">
        <v>44</v>
      </c>
      <c r="N136" s="132"/>
      <c r="O136" s="273" t="s">
        <v>47</v>
      </c>
      <c r="P136" s="274"/>
      <c r="Q136" s="133">
        <v>1039966</v>
      </c>
      <c r="R136" s="24"/>
      <c r="S136" s="43"/>
      <c r="T136" s="34"/>
      <c r="U136" s="178"/>
      <c r="V136" s="179"/>
      <c r="W136" s="179"/>
      <c r="X136" s="150"/>
      <c r="Y136" s="150"/>
      <c r="Z136" s="150"/>
      <c r="AA136" s="179"/>
      <c r="AB136" s="179"/>
      <c r="AC136" s="179"/>
      <c r="AD136" s="1"/>
    </row>
    <row r="137" spans="1:30" ht="35.25" customHeight="1" x14ac:dyDescent="0.2">
      <c r="A137" s="1"/>
      <c r="B137" s="44"/>
      <c r="C137" s="254"/>
      <c r="D137" s="255"/>
      <c r="E137" s="255"/>
      <c r="F137" s="256"/>
      <c r="G137" s="262"/>
      <c r="H137" s="263"/>
      <c r="I137" s="263"/>
      <c r="J137" s="263"/>
      <c r="K137" s="263"/>
      <c r="L137" s="264"/>
      <c r="M137" s="272"/>
      <c r="N137" s="125"/>
      <c r="O137" s="275"/>
      <c r="P137" s="276"/>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215" t="s">
        <v>77</v>
      </c>
      <c r="D138" s="215"/>
      <c r="E138" s="215"/>
      <c r="F138" s="216"/>
      <c r="G138" s="219"/>
      <c r="H138" s="220"/>
      <c r="I138" s="220"/>
      <c r="J138" s="220"/>
      <c r="K138" s="220"/>
      <c r="L138" s="221"/>
      <c r="M138" s="228" t="s">
        <v>110</v>
      </c>
      <c r="N138" s="229"/>
      <c r="O138" s="229"/>
      <c r="P138" s="229"/>
      <c r="Q138" s="229"/>
      <c r="R138" s="24"/>
      <c r="S138" s="43"/>
      <c r="T138" s="34"/>
      <c r="U138" s="34"/>
      <c r="V138" s="148"/>
      <c r="W138" s="148"/>
      <c r="X138" s="179"/>
      <c r="Y138" s="179"/>
      <c r="Z138" s="179"/>
      <c r="AA138" s="148"/>
      <c r="AB138" s="148"/>
      <c r="AC138" s="148"/>
      <c r="AD138" s="1"/>
    </row>
    <row r="139" spans="1:30" ht="13.15" customHeight="1" x14ac:dyDescent="0.25">
      <c r="A139" s="1"/>
      <c r="B139" s="44"/>
      <c r="C139" s="217"/>
      <c r="D139" s="217"/>
      <c r="E139" s="217"/>
      <c r="F139" s="218"/>
      <c r="G139" s="222"/>
      <c r="H139" s="223"/>
      <c r="I139" s="223"/>
      <c r="J139" s="223"/>
      <c r="K139" s="223"/>
      <c r="L139" s="224"/>
      <c r="M139" s="228"/>
      <c r="N139" s="228"/>
      <c r="O139" s="228"/>
      <c r="P139" s="228"/>
      <c r="Q139" s="228"/>
      <c r="R139" s="24"/>
      <c r="S139" s="43"/>
      <c r="T139" s="34"/>
      <c r="U139" s="144"/>
      <c r="V139" s="152"/>
      <c r="W139" s="152"/>
      <c r="X139" s="148"/>
      <c r="Y139" s="148"/>
      <c r="Z139" s="148"/>
      <c r="AA139" s="152"/>
      <c r="AB139" s="152"/>
      <c r="AC139" s="152"/>
      <c r="AD139" s="1"/>
    </row>
    <row r="140" spans="1:30" ht="13.9" customHeight="1" x14ac:dyDescent="0.2">
      <c r="A140" s="1"/>
      <c r="B140" s="44"/>
      <c r="C140" s="217"/>
      <c r="D140" s="217"/>
      <c r="E140" s="217"/>
      <c r="F140" s="218"/>
      <c r="G140" s="222"/>
      <c r="H140" s="223"/>
      <c r="I140" s="223"/>
      <c r="J140" s="223"/>
      <c r="K140" s="223"/>
      <c r="L140" s="224"/>
      <c r="M140" s="230" t="s">
        <v>142</v>
      </c>
      <c r="N140" s="231"/>
      <c r="O140" s="231"/>
      <c r="P140" s="231"/>
      <c r="Q140" s="232"/>
      <c r="R140" s="24"/>
      <c r="S140" s="43"/>
      <c r="T140" s="34"/>
      <c r="U140" s="153"/>
      <c r="V140" s="153"/>
      <c r="W140" s="153"/>
      <c r="X140" s="152"/>
      <c r="Y140" s="152"/>
      <c r="Z140" s="152"/>
      <c r="AA140" s="153"/>
      <c r="AB140" s="153"/>
      <c r="AC140" s="153"/>
      <c r="AD140" s="1"/>
    </row>
    <row r="141" spans="1:30" ht="13.9" customHeight="1" x14ac:dyDescent="0.2">
      <c r="A141" s="1"/>
      <c r="B141" s="44"/>
      <c r="C141" s="217"/>
      <c r="D141" s="217"/>
      <c r="E141" s="217"/>
      <c r="F141" s="218"/>
      <c r="G141" s="222"/>
      <c r="H141" s="223"/>
      <c r="I141" s="223"/>
      <c r="J141" s="223"/>
      <c r="K141" s="223"/>
      <c r="L141" s="224"/>
      <c r="M141" s="233"/>
      <c r="N141" s="234"/>
      <c r="O141" s="234"/>
      <c r="P141" s="234"/>
      <c r="Q141" s="235"/>
      <c r="R141" s="24"/>
      <c r="S141" s="43"/>
      <c r="T141" s="34"/>
      <c r="U141" s="65"/>
      <c r="V141" s="67"/>
      <c r="W141" s="67"/>
      <c r="X141" s="153"/>
      <c r="Y141" s="153"/>
      <c r="Z141" s="153"/>
      <c r="AA141" s="67"/>
      <c r="AB141" s="67"/>
      <c r="AC141" s="67"/>
      <c r="AD141" s="1"/>
    </row>
    <row r="142" spans="1:30" ht="13.9" customHeight="1" x14ac:dyDescent="0.2">
      <c r="A142" s="1"/>
      <c r="B142" s="44"/>
      <c r="C142" s="217"/>
      <c r="D142" s="217"/>
      <c r="E142" s="217"/>
      <c r="F142" s="218"/>
      <c r="G142" s="222"/>
      <c r="H142" s="223"/>
      <c r="I142" s="223"/>
      <c r="J142" s="223"/>
      <c r="K142" s="223"/>
      <c r="L142" s="224"/>
      <c r="M142" s="233"/>
      <c r="N142" s="234"/>
      <c r="O142" s="234"/>
      <c r="P142" s="234"/>
      <c r="Q142" s="235"/>
      <c r="R142" s="24"/>
      <c r="S142" s="43"/>
      <c r="T142" s="34"/>
      <c r="U142" s="67"/>
      <c r="V142" s="67"/>
      <c r="W142" s="67"/>
      <c r="X142" s="67"/>
      <c r="Y142" s="67"/>
      <c r="Z142" s="67"/>
      <c r="AA142" s="67"/>
      <c r="AB142" s="67"/>
      <c r="AC142" s="67"/>
      <c r="AD142" s="1"/>
    </row>
    <row r="143" spans="1:30" ht="13.9" customHeight="1" x14ac:dyDescent="0.2">
      <c r="A143" s="1"/>
      <c r="B143" s="44"/>
      <c r="C143" s="217"/>
      <c r="D143" s="217"/>
      <c r="E143" s="217"/>
      <c r="F143" s="218"/>
      <c r="G143" s="222"/>
      <c r="H143" s="223"/>
      <c r="I143" s="223"/>
      <c r="J143" s="223"/>
      <c r="K143" s="223"/>
      <c r="L143" s="224"/>
      <c r="M143" s="233"/>
      <c r="N143" s="234"/>
      <c r="O143" s="234"/>
      <c r="P143" s="234"/>
      <c r="Q143" s="235"/>
      <c r="R143" s="24"/>
      <c r="S143" s="43"/>
      <c r="T143" s="34"/>
      <c r="U143" s="67"/>
      <c r="V143" s="67"/>
      <c r="W143" s="67"/>
      <c r="X143" s="67"/>
      <c r="Y143" s="67"/>
      <c r="Z143" s="67"/>
      <c r="AA143" s="67"/>
      <c r="AB143" s="67"/>
      <c r="AC143" s="67"/>
      <c r="AD143" s="1"/>
    </row>
    <row r="144" spans="1:30" ht="13.9" customHeight="1" x14ac:dyDescent="0.2">
      <c r="A144" s="1"/>
      <c r="B144" s="44"/>
      <c r="C144" s="217"/>
      <c r="D144" s="217"/>
      <c r="E144" s="217"/>
      <c r="F144" s="218"/>
      <c r="G144" s="222"/>
      <c r="H144" s="223"/>
      <c r="I144" s="223"/>
      <c r="J144" s="223"/>
      <c r="K144" s="223"/>
      <c r="L144" s="224"/>
      <c r="M144" s="233"/>
      <c r="N144" s="234"/>
      <c r="O144" s="234"/>
      <c r="P144" s="234"/>
      <c r="Q144" s="235"/>
      <c r="R144" s="24"/>
      <c r="S144" s="43"/>
      <c r="T144" s="34"/>
      <c r="U144" s="67"/>
      <c r="V144" s="67"/>
      <c r="W144" s="67"/>
      <c r="X144" s="67"/>
      <c r="Y144" s="67"/>
      <c r="Z144" s="67"/>
      <c r="AA144" s="67"/>
      <c r="AB144" s="67"/>
      <c r="AC144" s="67"/>
      <c r="AD144" s="1"/>
    </row>
    <row r="145" spans="1:30" ht="13.9" customHeight="1" x14ac:dyDescent="0.2">
      <c r="A145" s="1"/>
      <c r="B145" s="44"/>
      <c r="C145" s="217"/>
      <c r="D145" s="217"/>
      <c r="E145" s="217"/>
      <c r="F145" s="218"/>
      <c r="G145" s="222"/>
      <c r="H145" s="223"/>
      <c r="I145" s="223"/>
      <c r="J145" s="223"/>
      <c r="K145" s="223"/>
      <c r="L145" s="224"/>
      <c r="M145" s="233"/>
      <c r="N145" s="234"/>
      <c r="O145" s="234"/>
      <c r="P145" s="234"/>
      <c r="Q145" s="235"/>
      <c r="R145" s="24"/>
      <c r="S145" s="43"/>
      <c r="T145" s="34"/>
      <c r="U145" s="67"/>
      <c r="V145" s="67"/>
      <c r="W145" s="67"/>
      <c r="X145" s="67"/>
      <c r="Y145" s="67"/>
      <c r="Z145" s="67"/>
      <c r="AA145" s="67"/>
      <c r="AB145" s="67"/>
      <c r="AC145" s="67"/>
      <c r="AD145" s="1"/>
    </row>
    <row r="146" spans="1:30" ht="13.9" customHeight="1" x14ac:dyDescent="0.2">
      <c r="A146" s="1"/>
      <c r="B146" s="44"/>
      <c r="C146" s="217"/>
      <c r="D146" s="217"/>
      <c r="E146" s="217"/>
      <c r="F146" s="218"/>
      <c r="G146" s="222"/>
      <c r="H146" s="223"/>
      <c r="I146" s="223"/>
      <c r="J146" s="223"/>
      <c r="K146" s="223"/>
      <c r="L146" s="224"/>
      <c r="M146" s="233"/>
      <c r="N146" s="234"/>
      <c r="O146" s="234"/>
      <c r="P146" s="234"/>
      <c r="Q146" s="235"/>
      <c r="R146" s="24"/>
      <c r="S146" s="43"/>
      <c r="T146" s="34"/>
      <c r="U146" s="67"/>
      <c r="V146" s="67"/>
      <c r="W146" s="67"/>
      <c r="X146" s="67"/>
      <c r="Y146" s="67"/>
      <c r="Z146" s="67"/>
      <c r="AA146" s="67"/>
      <c r="AB146" s="67"/>
      <c r="AC146" s="67"/>
      <c r="AD146" s="1"/>
    </row>
    <row r="147" spans="1:30" ht="13.9" customHeight="1" x14ac:dyDescent="0.2">
      <c r="A147" s="1"/>
      <c r="B147" s="44"/>
      <c r="C147" s="217"/>
      <c r="D147" s="217"/>
      <c r="E147" s="217"/>
      <c r="F147" s="218"/>
      <c r="G147" s="222"/>
      <c r="H147" s="223"/>
      <c r="I147" s="223"/>
      <c r="J147" s="223"/>
      <c r="K147" s="223"/>
      <c r="L147" s="224"/>
      <c r="M147" s="233"/>
      <c r="N147" s="234"/>
      <c r="O147" s="234"/>
      <c r="P147" s="234"/>
      <c r="Q147" s="235"/>
      <c r="R147" s="24"/>
      <c r="S147" s="43"/>
      <c r="T147" s="34"/>
      <c r="U147" s="67"/>
      <c r="V147" s="67"/>
      <c r="W147" s="67"/>
      <c r="X147" s="67"/>
      <c r="Y147" s="67"/>
      <c r="Z147" s="67"/>
      <c r="AA147" s="67"/>
      <c r="AB147" s="67"/>
      <c r="AC147" s="67"/>
      <c r="AD147" s="1"/>
    </row>
    <row r="148" spans="1:30" ht="13.9" customHeight="1" x14ac:dyDescent="0.2">
      <c r="A148" s="34"/>
      <c r="B148" s="64"/>
      <c r="C148" s="217"/>
      <c r="D148" s="217"/>
      <c r="E148" s="217"/>
      <c r="F148" s="218"/>
      <c r="G148" s="225"/>
      <c r="H148" s="226"/>
      <c r="I148" s="226"/>
      <c r="J148" s="226"/>
      <c r="K148" s="226"/>
      <c r="L148" s="227"/>
      <c r="M148" s="236"/>
      <c r="N148" s="237"/>
      <c r="O148" s="237"/>
      <c r="P148" s="237"/>
      <c r="Q148" s="238"/>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39"/>
      <c r="D160" s="240"/>
      <c r="E160" s="240"/>
      <c r="F160" s="240"/>
      <c r="G160" s="240"/>
      <c r="H160" s="240"/>
      <c r="I160" s="240"/>
      <c r="J160" s="240"/>
      <c r="K160" s="240"/>
      <c r="L160" s="240"/>
      <c r="M160" s="240"/>
      <c r="N160" s="240"/>
      <c r="O160" s="240"/>
      <c r="P160" s="240"/>
      <c r="Q160" s="241"/>
      <c r="R160" s="34"/>
      <c r="S160" s="180"/>
      <c r="T160" s="180"/>
      <c r="U160" s="180"/>
      <c r="V160" s="34"/>
      <c r="W160" s="34"/>
      <c r="X160" s="34"/>
      <c r="Y160" s="34"/>
      <c r="Z160" s="34"/>
      <c r="AA160" s="34"/>
      <c r="AB160" s="34"/>
      <c r="AC160" s="34"/>
      <c r="AD160" s="34"/>
    </row>
    <row r="161" spans="1:30" ht="12.4" customHeight="1" x14ac:dyDescent="0.2">
      <c r="A161" s="34"/>
      <c r="B161" s="34"/>
      <c r="C161" s="242"/>
      <c r="D161" s="243"/>
      <c r="E161" s="243"/>
      <c r="F161" s="243"/>
      <c r="G161" s="243"/>
      <c r="H161" s="243"/>
      <c r="I161" s="243"/>
      <c r="J161" s="243"/>
      <c r="K161" s="243"/>
      <c r="L161" s="243"/>
      <c r="M161" s="243"/>
      <c r="N161" s="243"/>
      <c r="O161" s="243"/>
      <c r="P161" s="243"/>
      <c r="Q161" s="244"/>
      <c r="R161" s="34"/>
      <c r="S161" s="180"/>
      <c r="T161" s="180"/>
      <c r="U161" s="180"/>
      <c r="V161" s="34"/>
      <c r="W161" s="34"/>
      <c r="X161" s="34"/>
      <c r="Y161" s="34"/>
      <c r="Z161" s="34"/>
      <c r="AA161" s="34"/>
      <c r="AB161" s="34"/>
      <c r="AC161" s="34"/>
      <c r="AD161" s="34"/>
    </row>
    <row r="162" spans="1:30" x14ac:dyDescent="0.2">
      <c r="A162" s="34"/>
      <c r="B162" s="34"/>
      <c r="C162" s="242"/>
      <c r="D162" s="243"/>
      <c r="E162" s="243"/>
      <c r="F162" s="243"/>
      <c r="G162" s="243"/>
      <c r="H162" s="243"/>
      <c r="I162" s="243"/>
      <c r="J162" s="243"/>
      <c r="K162" s="243"/>
      <c r="L162" s="243"/>
      <c r="M162" s="243"/>
      <c r="N162" s="243"/>
      <c r="O162" s="243"/>
      <c r="P162" s="243"/>
      <c r="Q162" s="244"/>
      <c r="R162" s="34"/>
      <c r="S162" s="180"/>
      <c r="T162" s="180"/>
      <c r="U162" s="180"/>
      <c r="V162" s="34"/>
      <c r="W162" s="34"/>
      <c r="X162" s="34"/>
      <c r="Y162" s="34"/>
      <c r="Z162" s="34"/>
      <c r="AA162" s="34"/>
      <c r="AB162" s="34"/>
      <c r="AC162" s="34"/>
      <c r="AD162" s="34"/>
    </row>
    <row r="163" spans="1:30" x14ac:dyDescent="0.2">
      <c r="A163" s="34"/>
      <c r="B163" s="34"/>
      <c r="C163" s="242"/>
      <c r="D163" s="243"/>
      <c r="E163" s="243"/>
      <c r="F163" s="243"/>
      <c r="G163" s="243"/>
      <c r="H163" s="243"/>
      <c r="I163" s="243"/>
      <c r="J163" s="243"/>
      <c r="K163" s="243"/>
      <c r="L163" s="243"/>
      <c r="M163" s="243"/>
      <c r="N163" s="243"/>
      <c r="O163" s="243"/>
      <c r="P163" s="243"/>
      <c r="Q163" s="244"/>
      <c r="R163" s="34"/>
      <c r="S163" s="180"/>
      <c r="T163" s="180"/>
      <c r="U163" s="180"/>
      <c r="V163" s="34"/>
      <c r="W163" s="34"/>
      <c r="X163" s="34"/>
      <c r="Y163" s="34"/>
      <c r="Z163" s="34"/>
      <c r="AA163" s="34"/>
      <c r="AB163" s="34"/>
      <c r="AC163" s="34"/>
      <c r="AD163" s="34"/>
    </row>
    <row r="164" spans="1:30" x14ac:dyDescent="0.2">
      <c r="A164" s="34"/>
      <c r="B164" s="34"/>
      <c r="C164" s="242"/>
      <c r="D164" s="243"/>
      <c r="E164" s="243"/>
      <c r="F164" s="243"/>
      <c r="G164" s="243"/>
      <c r="H164" s="243"/>
      <c r="I164" s="243"/>
      <c r="J164" s="243"/>
      <c r="K164" s="243"/>
      <c r="L164" s="243"/>
      <c r="M164" s="243"/>
      <c r="N164" s="243"/>
      <c r="O164" s="243"/>
      <c r="P164" s="243"/>
      <c r="Q164" s="244"/>
      <c r="R164" s="34"/>
      <c r="S164" s="180"/>
      <c r="T164" s="180"/>
      <c r="U164" s="180"/>
      <c r="V164" s="34"/>
      <c r="W164" s="34"/>
      <c r="X164" s="34"/>
      <c r="Y164" s="34"/>
      <c r="Z164" s="34"/>
      <c r="AA164" s="34"/>
      <c r="AB164" s="34"/>
      <c r="AC164" s="34"/>
      <c r="AD164" s="34"/>
    </row>
    <row r="165" spans="1:30" x14ac:dyDescent="0.2">
      <c r="A165" s="34"/>
      <c r="B165" s="34"/>
      <c r="C165" s="242"/>
      <c r="D165" s="243"/>
      <c r="E165" s="243"/>
      <c r="F165" s="243"/>
      <c r="G165" s="243"/>
      <c r="H165" s="243"/>
      <c r="I165" s="243"/>
      <c r="J165" s="243"/>
      <c r="K165" s="243"/>
      <c r="L165" s="243"/>
      <c r="M165" s="243"/>
      <c r="N165" s="243"/>
      <c r="O165" s="243"/>
      <c r="P165" s="243"/>
      <c r="Q165" s="244"/>
      <c r="R165" s="34"/>
      <c r="S165" s="180"/>
      <c r="T165" s="180"/>
      <c r="U165" s="180"/>
      <c r="V165" s="34"/>
      <c r="W165" s="34"/>
      <c r="X165" s="34"/>
      <c r="Y165" s="34"/>
      <c r="Z165" s="34"/>
      <c r="AA165" s="34"/>
      <c r="AB165" s="34"/>
      <c r="AC165" s="34"/>
      <c r="AD165" s="34"/>
    </row>
    <row r="166" spans="1:30" x14ac:dyDescent="0.2">
      <c r="A166" s="34"/>
      <c r="B166" s="34"/>
      <c r="C166" s="242"/>
      <c r="D166" s="243"/>
      <c r="E166" s="243"/>
      <c r="F166" s="243"/>
      <c r="G166" s="243"/>
      <c r="H166" s="243"/>
      <c r="I166" s="243"/>
      <c r="J166" s="243"/>
      <c r="K166" s="243"/>
      <c r="L166" s="243"/>
      <c r="M166" s="243"/>
      <c r="N166" s="243"/>
      <c r="O166" s="243"/>
      <c r="P166" s="243"/>
      <c r="Q166" s="244"/>
      <c r="R166" s="34"/>
      <c r="S166" s="180"/>
      <c r="T166" s="180"/>
      <c r="U166" s="180"/>
      <c r="V166" s="34"/>
      <c r="W166" s="34"/>
      <c r="X166" s="34"/>
      <c r="Y166" s="34"/>
      <c r="Z166" s="34"/>
      <c r="AA166" s="34"/>
      <c r="AB166" s="34"/>
      <c r="AC166" s="34"/>
      <c r="AD166" s="34"/>
    </row>
    <row r="167" spans="1:30" x14ac:dyDescent="0.2">
      <c r="A167" s="34"/>
      <c r="B167" s="34"/>
      <c r="C167" s="242"/>
      <c r="D167" s="243"/>
      <c r="E167" s="243"/>
      <c r="F167" s="243"/>
      <c r="G167" s="243"/>
      <c r="H167" s="243"/>
      <c r="I167" s="243"/>
      <c r="J167" s="243"/>
      <c r="K167" s="243"/>
      <c r="L167" s="243"/>
      <c r="M167" s="243"/>
      <c r="N167" s="243"/>
      <c r="O167" s="243"/>
      <c r="P167" s="243"/>
      <c r="Q167" s="244"/>
      <c r="R167" s="34"/>
      <c r="S167" s="180"/>
      <c r="T167" s="180"/>
      <c r="U167" s="180"/>
      <c r="V167" s="34"/>
      <c r="W167" s="34"/>
      <c r="X167" s="34"/>
      <c r="Y167" s="34"/>
      <c r="Z167" s="34"/>
      <c r="AA167" s="34"/>
      <c r="AB167" s="34"/>
      <c r="AC167" s="34"/>
      <c r="AD167" s="34"/>
    </row>
    <row r="168" spans="1:30" x14ac:dyDescent="0.2">
      <c r="A168" s="34"/>
      <c r="B168" s="34"/>
      <c r="C168" s="242"/>
      <c r="D168" s="243"/>
      <c r="E168" s="243"/>
      <c r="F168" s="243"/>
      <c r="G168" s="243"/>
      <c r="H168" s="243"/>
      <c r="I168" s="243"/>
      <c r="J168" s="243"/>
      <c r="K168" s="243"/>
      <c r="L168" s="243"/>
      <c r="M168" s="243"/>
      <c r="N168" s="243"/>
      <c r="O168" s="243"/>
      <c r="P168" s="243"/>
      <c r="Q168" s="244"/>
      <c r="R168" s="34"/>
      <c r="S168" s="180"/>
      <c r="T168" s="180"/>
      <c r="U168" s="180"/>
      <c r="V168" s="34"/>
      <c r="W168" s="34"/>
      <c r="X168" s="34"/>
      <c r="Y168" s="34"/>
      <c r="Z168" s="34"/>
      <c r="AA168" s="34"/>
      <c r="AB168" s="34"/>
      <c r="AC168" s="34"/>
      <c r="AD168" s="34"/>
    </row>
    <row r="169" spans="1:30" x14ac:dyDescent="0.2">
      <c r="A169" s="34"/>
      <c r="B169" s="34"/>
      <c r="C169" s="242"/>
      <c r="D169" s="243"/>
      <c r="E169" s="243"/>
      <c r="F169" s="243"/>
      <c r="G169" s="243"/>
      <c r="H169" s="243"/>
      <c r="I169" s="243"/>
      <c r="J169" s="243"/>
      <c r="K169" s="243"/>
      <c r="L169" s="243"/>
      <c r="M169" s="243"/>
      <c r="N169" s="243"/>
      <c r="O169" s="243"/>
      <c r="P169" s="243"/>
      <c r="Q169" s="244"/>
      <c r="R169" s="34"/>
      <c r="S169" s="180"/>
      <c r="T169" s="180"/>
      <c r="U169" s="180"/>
      <c r="V169" s="34"/>
      <c r="W169" s="34"/>
      <c r="X169" s="34"/>
      <c r="Y169" s="34"/>
      <c r="Z169" s="34"/>
      <c r="AA169" s="34"/>
      <c r="AB169" s="34"/>
      <c r="AC169" s="34"/>
      <c r="AD169" s="34"/>
    </row>
    <row r="170" spans="1:30" x14ac:dyDescent="0.2">
      <c r="A170" s="34"/>
      <c r="B170" s="34"/>
      <c r="C170" s="242"/>
      <c r="D170" s="243"/>
      <c r="E170" s="243"/>
      <c r="F170" s="243"/>
      <c r="G170" s="243"/>
      <c r="H170" s="243"/>
      <c r="I170" s="243"/>
      <c r="J170" s="243"/>
      <c r="K170" s="243"/>
      <c r="L170" s="243"/>
      <c r="M170" s="243"/>
      <c r="N170" s="243"/>
      <c r="O170" s="243"/>
      <c r="P170" s="243"/>
      <c r="Q170" s="244"/>
      <c r="R170" s="34"/>
      <c r="S170" s="180"/>
      <c r="T170" s="180"/>
      <c r="U170" s="180"/>
      <c r="V170" s="34"/>
      <c r="W170" s="34"/>
      <c r="X170" s="34"/>
      <c r="Y170" s="34"/>
      <c r="Z170" s="34"/>
      <c r="AA170" s="34"/>
      <c r="AB170" s="34"/>
      <c r="AC170" s="34"/>
      <c r="AD170" s="34"/>
    </row>
    <row r="171" spans="1:30" x14ac:dyDescent="0.2">
      <c r="A171" s="34"/>
      <c r="B171" s="34"/>
      <c r="C171" s="242"/>
      <c r="D171" s="243"/>
      <c r="E171" s="243"/>
      <c r="F171" s="243"/>
      <c r="G171" s="243"/>
      <c r="H171" s="243"/>
      <c r="I171" s="243"/>
      <c r="J171" s="243"/>
      <c r="K171" s="243"/>
      <c r="L171" s="243"/>
      <c r="M171" s="243"/>
      <c r="N171" s="243"/>
      <c r="O171" s="243"/>
      <c r="P171" s="243"/>
      <c r="Q171" s="244"/>
      <c r="R171" s="34"/>
      <c r="S171" s="180"/>
      <c r="T171" s="180"/>
      <c r="U171" s="180"/>
      <c r="V171" s="34"/>
      <c r="W171" s="34"/>
      <c r="X171" s="34"/>
      <c r="Y171" s="34"/>
      <c r="Z171" s="34"/>
      <c r="AA171" s="34"/>
      <c r="AB171" s="34"/>
      <c r="AC171" s="34"/>
      <c r="AD171" s="34"/>
    </row>
    <row r="172" spans="1:30" x14ac:dyDescent="0.2">
      <c r="A172" s="34"/>
      <c r="B172" s="34"/>
      <c r="C172" s="242"/>
      <c r="D172" s="243"/>
      <c r="E172" s="243"/>
      <c r="F172" s="243"/>
      <c r="G172" s="243"/>
      <c r="H172" s="243"/>
      <c r="I172" s="243"/>
      <c r="J172" s="243"/>
      <c r="K172" s="243"/>
      <c r="L172" s="243"/>
      <c r="M172" s="243"/>
      <c r="N172" s="243"/>
      <c r="O172" s="243"/>
      <c r="P172" s="243"/>
      <c r="Q172" s="244"/>
      <c r="R172" s="34"/>
      <c r="S172" s="180"/>
      <c r="T172" s="180"/>
      <c r="U172" s="180"/>
      <c r="V172" s="34"/>
      <c r="W172" s="34"/>
      <c r="X172" s="34"/>
      <c r="Y172" s="34"/>
      <c r="Z172" s="34"/>
      <c r="AA172" s="34"/>
      <c r="AB172" s="34"/>
      <c r="AC172" s="34"/>
      <c r="AD172" s="34"/>
    </row>
    <row r="173" spans="1:30" x14ac:dyDescent="0.2">
      <c r="A173" s="34"/>
      <c r="B173" s="34"/>
      <c r="C173" s="242"/>
      <c r="D173" s="243"/>
      <c r="E173" s="243"/>
      <c r="F173" s="243"/>
      <c r="G173" s="243"/>
      <c r="H173" s="243"/>
      <c r="I173" s="243"/>
      <c r="J173" s="243"/>
      <c r="K173" s="243"/>
      <c r="L173" s="243"/>
      <c r="M173" s="243"/>
      <c r="N173" s="243"/>
      <c r="O173" s="243"/>
      <c r="P173" s="243"/>
      <c r="Q173" s="244"/>
      <c r="R173" s="34"/>
      <c r="S173" s="180"/>
      <c r="T173" s="180"/>
      <c r="U173" s="180"/>
      <c r="V173" s="34"/>
      <c r="W173" s="34"/>
      <c r="X173" s="34"/>
      <c r="Y173" s="34"/>
      <c r="Z173" s="34"/>
      <c r="AA173" s="34"/>
      <c r="AB173" s="34"/>
      <c r="AC173" s="34"/>
      <c r="AD173" s="34"/>
    </row>
    <row r="174" spans="1:30" x14ac:dyDescent="0.2">
      <c r="A174" s="34"/>
      <c r="B174" s="34"/>
      <c r="C174" s="245"/>
      <c r="D174" s="246"/>
      <c r="E174" s="246"/>
      <c r="F174" s="246"/>
      <c r="G174" s="246"/>
      <c r="H174" s="246"/>
      <c r="I174" s="246"/>
      <c r="J174" s="246"/>
      <c r="K174" s="246"/>
      <c r="L174" s="246"/>
      <c r="M174" s="246"/>
      <c r="N174" s="246"/>
      <c r="O174" s="246"/>
      <c r="P174" s="246"/>
      <c r="Q174" s="247"/>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15564605.029999999</v>
      </c>
    </row>
    <row r="181" spans="4:5" x14ac:dyDescent="0.2">
      <c r="D181" s="37" t="s">
        <v>71</v>
      </c>
      <c r="E181" s="86">
        <f>T121</f>
        <v>920316.98</v>
      </c>
    </row>
    <row r="182" spans="4:5" x14ac:dyDescent="0.2">
      <c r="D182" s="37" t="s">
        <v>72</v>
      </c>
      <c r="E182" s="86">
        <f>U121</f>
        <v>514504</v>
      </c>
    </row>
    <row r="183" spans="4:5" x14ac:dyDescent="0.2">
      <c r="D183" s="37" t="s">
        <v>73</v>
      </c>
      <c r="E183" s="86">
        <f>V121</f>
        <v>507947</v>
      </c>
    </row>
    <row r="184" spans="4:5" x14ac:dyDescent="0.2">
      <c r="D184" s="37" t="s">
        <v>75</v>
      </c>
      <c r="E184" s="86">
        <f>W121</f>
        <v>578438.65</v>
      </c>
    </row>
    <row r="185" spans="4:5" x14ac:dyDescent="0.2">
      <c r="D185" s="38" t="s">
        <v>78</v>
      </c>
      <c r="E185" s="86">
        <f>X121</f>
        <v>876519.74</v>
      </c>
    </row>
    <row r="186" spans="4:5" x14ac:dyDescent="0.2">
      <c r="D186" s="37" t="s">
        <v>79</v>
      </c>
      <c r="E186" s="86">
        <f>Y121</f>
        <v>3727518.02</v>
      </c>
    </row>
    <row r="187" spans="4:5" x14ac:dyDescent="0.2">
      <c r="D187" s="2" t="s">
        <v>49</v>
      </c>
      <c r="E187" s="86">
        <f>Z121</f>
        <v>15075230.68</v>
      </c>
    </row>
    <row r="188" spans="4:5" x14ac:dyDescent="0.2">
      <c r="D188" s="2" t="s">
        <v>80</v>
      </c>
      <c r="E188" s="86">
        <f>AA121</f>
        <v>842939.5</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HnP6Knm3cpNLp3XdmHxxPJp46EBRBnRknmeDkDSvq/c+lQzL9ccpKH17+jYgW/gSokuvy9dlKTxVAs4EYXa0sQ==" saltValue="zch3qLJKStumI5c/diFSrg==" spinCount="100000" sheet="1" objects="1" scenarios="1" selectLockedCells="1" selectUnlockedCells="1"/>
  <mergeCells count="322">
    <mergeCell ref="A1:AD1"/>
    <mergeCell ref="E6:H6"/>
    <mergeCell ref="E7:H7"/>
    <mergeCell ref="E8:H8"/>
    <mergeCell ref="M8:T11"/>
    <mergeCell ref="X8:Z8"/>
    <mergeCell ref="E9:H9"/>
    <mergeCell ref="X9:Z9"/>
    <mergeCell ref="E10:H10"/>
    <mergeCell ref="X10:Z10"/>
    <mergeCell ref="E11:H11"/>
    <mergeCell ref="X11:Z11"/>
    <mergeCell ref="M14:T17"/>
    <mergeCell ref="X14:AA15"/>
    <mergeCell ref="X20:AA23"/>
    <mergeCell ref="E14:H14"/>
    <mergeCell ref="X24:Z24"/>
    <mergeCell ref="X25:Z25"/>
    <mergeCell ref="X16:AA18"/>
    <mergeCell ref="E12:H12"/>
    <mergeCell ref="X12:Z12"/>
    <mergeCell ref="E13:H13"/>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809625</xdr:colOff>
                    <xdr:row>23</xdr:row>
                    <xdr:rowOff>266700</xdr:rowOff>
                  </from>
                  <to>
                    <xdr:col>25</xdr:col>
                    <xdr:colOff>38100</xdr:colOff>
                    <xdr:row>25</xdr:row>
                    <xdr:rowOff>47625</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809625</xdr:colOff>
                    <xdr:row>22</xdr:row>
                    <xdr:rowOff>180975</xdr:rowOff>
                  </from>
                  <to>
                    <xdr:col>25</xdr:col>
                    <xdr:colOff>38100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zoomScaleNormal="100" zoomScaleSheetLayoutView="80" workbookViewId="0">
      <selection activeCell="S38" sqref="S38"/>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90" t="s">
        <v>63</v>
      </c>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118</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96" t="s">
        <v>81</v>
      </c>
      <c r="F6" s="386"/>
      <c r="G6" s="386"/>
      <c r="H6" s="387"/>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397" t="s">
        <v>82</v>
      </c>
      <c r="F7" s="386"/>
      <c r="G7" s="386"/>
      <c r="H7" s="387"/>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96" t="s">
        <v>83</v>
      </c>
      <c r="F8" s="386"/>
      <c r="G8" s="386"/>
      <c r="H8" s="387"/>
      <c r="I8" s="1"/>
      <c r="J8" s="3"/>
      <c r="K8" s="3"/>
      <c r="L8" s="111"/>
      <c r="M8" s="398" t="s">
        <v>89</v>
      </c>
      <c r="N8" s="399"/>
      <c r="O8" s="399"/>
      <c r="P8" s="399"/>
      <c r="Q8" s="399"/>
      <c r="R8" s="399"/>
      <c r="S8" s="399"/>
      <c r="T8" s="400"/>
      <c r="U8" s="1"/>
      <c r="V8" s="1"/>
      <c r="W8" s="34"/>
      <c r="X8" s="389" t="s">
        <v>55</v>
      </c>
      <c r="Y8" s="389"/>
      <c r="Z8" s="389"/>
      <c r="AA8" s="126">
        <v>40000000</v>
      </c>
      <c r="AB8" s="34"/>
      <c r="AC8" s="34"/>
      <c r="AD8" s="1"/>
    </row>
    <row r="9" spans="1:30" ht="15.75" x14ac:dyDescent="0.25">
      <c r="A9" s="1"/>
      <c r="B9" s="6"/>
      <c r="C9" s="109" t="s">
        <v>4</v>
      </c>
      <c r="D9" s="5"/>
      <c r="E9" s="396" t="s">
        <v>84</v>
      </c>
      <c r="F9" s="386"/>
      <c r="G9" s="386"/>
      <c r="H9" s="387"/>
      <c r="I9" s="1"/>
      <c r="J9" s="3"/>
      <c r="K9" s="3"/>
      <c r="L9" s="111"/>
      <c r="M9" s="401"/>
      <c r="N9" s="402"/>
      <c r="O9" s="402"/>
      <c r="P9" s="402"/>
      <c r="Q9" s="402"/>
      <c r="R9" s="402"/>
      <c r="S9" s="402"/>
      <c r="T9" s="403"/>
      <c r="U9" s="1"/>
      <c r="V9" s="1"/>
      <c r="W9" s="34"/>
      <c r="X9" s="392" t="s">
        <v>109</v>
      </c>
      <c r="Y9" s="393"/>
      <c r="Z9" s="394"/>
      <c r="AA9" s="135">
        <v>1000</v>
      </c>
      <c r="AB9" s="34"/>
      <c r="AC9" s="1"/>
      <c r="AD9" s="1"/>
    </row>
    <row r="10" spans="1:30" ht="15.75" x14ac:dyDescent="0.25">
      <c r="A10" s="1"/>
      <c r="B10" s="6"/>
      <c r="C10" s="109" t="s">
        <v>66</v>
      </c>
      <c r="D10" s="5"/>
      <c r="E10" s="396" t="s">
        <v>96</v>
      </c>
      <c r="F10" s="386"/>
      <c r="G10" s="386"/>
      <c r="H10" s="387"/>
      <c r="I10" s="1"/>
      <c r="J10" s="3"/>
      <c r="K10" s="3"/>
      <c r="L10" s="111"/>
      <c r="M10" s="401"/>
      <c r="N10" s="402"/>
      <c r="O10" s="402"/>
      <c r="P10" s="402"/>
      <c r="Q10" s="402"/>
      <c r="R10" s="402"/>
      <c r="S10" s="402"/>
      <c r="T10" s="403"/>
      <c r="U10" s="34"/>
      <c r="V10" s="1"/>
      <c r="W10" s="34"/>
      <c r="X10" s="207" t="s">
        <v>70</v>
      </c>
      <c r="Y10" s="395"/>
      <c r="Z10" s="208"/>
      <c r="AA10" s="162">
        <v>2000</v>
      </c>
      <c r="AB10" s="34"/>
      <c r="AC10" s="1"/>
      <c r="AD10" s="1"/>
    </row>
    <row r="11" spans="1:30" ht="15.75" x14ac:dyDescent="0.25">
      <c r="A11" s="1"/>
      <c r="B11" s="6"/>
      <c r="C11" s="127" t="s">
        <v>67</v>
      </c>
      <c r="D11" s="5"/>
      <c r="E11" s="396"/>
      <c r="F11" s="386"/>
      <c r="G11" s="386"/>
      <c r="H11" s="387"/>
      <c r="I11" s="1"/>
      <c r="J11" s="3"/>
      <c r="K11" s="3"/>
      <c r="L11" s="111"/>
      <c r="M11" s="404"/>
      <c r="N11" s="405"/>
      <c r="O11" s="405"/>
      <c r="P11" s="405"/>
      <c r="Q11" s="405"/>
      <c r="R11" s="405"/>
      <c r="S11" s="405"/>
      <c r="T11" s="406"/>
      <c r="U11" s="34"/>
      <c r="V11" s="1"/>
      <c r="W11" s="1"/>
      <c r="X11" s="389" t="s">
        <v>119</v>
      </c>
      <c r="Y11" s="389"/>
      <c r="Z11" s="389"/>
      <c r="AA11" s="123">
        <f>AB108+AA9-AA10</f>
        <v>42501000</v>
      </c>
      <c r="AB11" s="34"/>
      <c r="AC11" s="1"/>
      <c r="AD11" s="1"/>
    </row>
    <row r="12" spans="1:30" ht="15.75" x14ac:dyDescent="0.25">
      <c r="A12" s="1"/>
      <c r="B12" s="6"/>
      <c r="C12" s="109" t="s">
        <v>5</v>
      </c>
      <c r="D12" s="5"/>
      <c r="E12" s="396" t="s">
        <v>85</v>
      </c>
      <c r="F12" s="386"/>
      <c r="G12" s="386"/>
      <c r="H12" s="387"/>
      <c r="I12" s="1"/>
      <c r="J12" s="3"/>
      <c r="K12" s="3"/>
      <c r="L12" s="75"/>
      <c r="M12" s="34"/>
      <c r="N12" s="34"/>
      <c r="O12" s="34"/>
      <c r="P12" s="34"/>
      <c r="Q12" s="34"/>
      <c r="R12" s="34"/>
      <c r="S12" s="34"/>
      <c r="T12" s="34"/>
      <c r="U12" s="77"/>
      <c r="V12" s="1"/>
      <c r="W12" s="1"/>
      <c r="X12" s="389" t="s">
        <v>16</v>
      </c>
      <c r="Y12" s="389"/>
      <c r="Z12" s="389"/>
      <c r="AA12" s="123">
        <f>AA8-AA11</f>
        <v>-2501000</v>
      </c>
      <c r="AB12" s="34"/>
      <c r="AC12" s="1"/>
      <c r="AD12" s="1"/>
    </row>
    <row r="13" spans="1:30" ht="14.45" customHeight="1" x14ac:dyDescent="0.25">
      <c r="A13" s="1"/>
      <c r="B13" s="6"/>
      <c r="C13" s="109" t="s">
        <v>36</v>
      </c>
      <c r="D13" s="5"/>
      <c r="E13" s="396">
        <v>10</v>
      </c>
      <c r="F13" s="386"/>
      <c r="G13" s="386"/>
      <c r="H13" s="387"/>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396" t="s">
        <v>85</v>
      </c>
      <c r="F14" s="386"/>
      <c r="G14" s="386"/>
      <c r="H14" s="387"/>
      <c r="I14" s="1"/>
      <c r="J14" s="3"/>
      <c r="K14" s="3"/>
      <c r="L14" s="111"/>
      <c r="M14" s="398" t="s">
        <v>90</v>
      </c>
      <c r="N14" s="399"/>
      <c r="O14" s="399"/>
      <c r="P14" s="399"/>
      <c r="Q14" s="399"/>
      <c r="R14" s="399"/>
      <c r="S14" s="399"/>
      <c r="T14" s="400"/>
      <c r="U14" s="1"/>
      <c r="V14" s="1"/>
      <c r="W14" s="1"/>
      <c r="X14" s="359" t="s">
        <v>114</v>
      </c>
      <c r="Y14" s="359"/>
      <c r="Z14" s="359"/>
      <c r="AA14" s="359"/>
      <c r="AB14" s="1"/>
      <c r="AC14" s="1"/>
      <c r="AD14" s="1"/>
    </row>
    <row r="15" spans="1:30" ht="15.75" x14ac:dyDescent="0.25">
      <c r="A15" s="1"/>
      <c r="B15" s="6"/>
      <c r="C15" s="109" t="s">
        <v>7</v>
      </c>
      <c r="D15" s="5"/>
      <c r="E15" s="396" t="s">
        <v>85</v>
      </c>
      <c r="F15" s="386"/>
      <c r="G15" s="386"/>
      <c r="H15" s="387"/>
      <c r="I15" s="1"/>
      <c r="J15" s="3"/>
      <c r="K15" s="3"/>
      <c r="L15" s="111"/>
      <c r="M15" s="401"/>
      <c r="N15" s="402"/>
      <c r="O15" s="402"/>
      <c r="P15" s="402"/>
      <c r="Q15" s="402"/>
      <c r="R15" s="402"/>
      <c r="S15" s="402"/>
      <c r="T15" s="403"/>
      <c r="U15" s="1"/>
      <c r="V15" s="1"/>
      <c r="W15" s="1"/>
      <c r="X15" s="359"/>
      <c r="Y15" s="359"/>
      <c r="Z15" s="359"/>
      <c r="AA15" s="359"/>
      <c r="AB15" s="1"/>
      <c r="AC15" s="1"/>
      <c r="AD15" s="1"/>
    </row>
    <row r="16" spans="1:30" ht="15.75" x14ac:dyDescent="0.25">
      <c r="A16" s="1"/>
      <c r="B16" s="6"/>
      <c r="C16" s="109" t="s">
        <v>8</v>
      </c>
      <c r="D16" s="5"/>
      <c r="E16" s="396" t="s">
        <v>85</v>
      </c>
      <c r="F16" s="386"/>
      <c r="G16" s="386"/>
      <c r="H16" s="387"/>
      <c r="I16" s="1"/>
      <c r="J16" s="3"/>
      <c r="K16" s="3"/>
      <c r="L16" s="111"/>
      <c r="M16" s="401"/>
      <c r="N16" s="402"/>
      <c r="O16" s="402"/>
      <c r="P16" s="402"/>
      <c r="Q16" s="402"/>
      <c r="R16" s="402"/>
      <c r="S16" s="402"/>
      <c r="T16" s="403"/>
      <c r="U16" s="1"/>
      <c r="V16" s="1"/>
      <c r="W16" s="117"/>
      <c r="X16" s="407" t="s">
        <v>91</v>
      </c>
      <c r="Y16" s="408"/>
      <c r="Z16" s="408"/>
      <c r="AA16" s="409"/>
      <c r="AB16" s="1"/>
      <c r="AC16" s="1"/>
      <c r="AD16" s="1"/>
    </row>
    <row r="17" spans="1:30" ht="14.45" customHeight="1" x14ac:dyDescent="0.25">
      <c r="A17" s="1"/>
      <c r="B17" s="6"/>
      <c r="C17" s="109" t="s">
        <v>9</v>
      </c>
      <c r="D17" s="5"/>
      <c r="E17" s="385" t="s">
        <v>86</v>
      </c>
      <c r="F17" s="386"/>
      <c r="G17" s="386"/>
      <c r="H17" s="387"/>
      <c r="I17" s="1"/>
      <c r="J17" s="3"/>
      <c r="K17" s="3"/>
      <c r="L17" s="111"/>
      <c r="M17" s="404"/>
      <c r="N17" s="405"/>
      <c r="O17" s="405"/>
      <c r="P17" s="405"/>
      <c r="Q17" s="405"/>
      <c r="R17" s="405"/>
      <c r="S17" s="405"/>
      <c r="T17" s="406"/>
      <c r="U17" s="34"/>
      <c r="V17" s="1"/>
      <c r="W17" s="117"/>
      <c r="X17" s="410"/>
      <c r="Y17" s="411"/>
      <c r="Z17" s="411"/>
      <c r="AA17" s="412"/>
      <c r="AB17" s="1"/>
      <c r="AC17" s="1"/>
      <c r="AD17" s="1"/>
    </row>
    <row r="18" spans="1:30" ht="15.75" x14ac:dyDescent="0.25">
      <c r="A18" s="1"/>
      <c r="B18" s="6"/>
      <c r="C18" s="109" t="s">
        <v>10</v>
      </c>
      <c r="D18" s="5"/>
      <c r="E18" s="385" t="s">
        <v>86</v>
      </c>
      <c r="F18" s="386"/>
      <c r="G18" s="386"/>
      <c r="H18" s="387"/>
      <c r="I18" s="1"/>
      <c r="J18" s="3"/>
      <c r="K18" s="3"/>
      <c r="L18" s="75"/>
      <c r="M18" s="34"/>
      <c r="N18" s="34"/>
      <c r="O18" s="34"/>
      <c r="P18" s="34"/>
      <c r="Q18" s="34"/>
      <c r="R18" s="34"/>
      <c r="S18" s="34"/>
      <c r="T18" s="34"/>
      <c r="U18" s="34"/>
      <c r="V18" s="1"/>
      <c r="W18" s="1"/>
      <c r="X18" s="413"/>
      <c r="Y18" s="414"/>
      <c r="Z18" s="414"/>
      <c r="AA18" s="415"/>
      <c r="AB18" s="1"/>
      <c r="AC18" s="1"/>
      <c r="AD18" s="1"/>
    </row>
    <row r="19" spans="1:30" ht="15.75" x14ac:dyDescent="0.25">
      <c r="A19" s="1"/>
      <c r="B19" s="5"/>
      <c r="C19" s="109" t="s">
        <v>11</v>
      </c>
      <c r="D19" s="12"/>
      <c r="E19" s="416" t="s">
        <v>87</v>
      </c>
      <c r="F19" s="417"/>
      <c r="G19" s="417"/>
      <c r="H19" s="417"/>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16" t="s">
        <v>88</v>
      </c>
      <c r="F20" s="417"/>
      <c r="G20" s="417"/>
      <c r="H20" s="417"/>
      <c r="I20" s="1"/>
      <c r="J20" s="3"/>
      <c r="K20" s="3"/>
      <c r="L20" s="75"/>
      <c r="M20" s="75"/>
      <c r="N20" s="75"/>
      <c r="O20" s="75"/>
      <c r="P20" s="75"/>
      <c r="Q20" s="75"/>
      <c r="R20" s="34"/>
      <c r="S20" s="34"/>
      <c r="T20" s="34"/>
      <c r="U20" s="34"/>
      <c r="V20" s="1"/>
      <c r="W20" s="1"/>
      <c r="X20" s="418" t="s">
        <v>115</v>
      </c>
      <c r="Y20" s="419"/>
      <c r="Z20" s="419"/>
      <c r="AA20" s="419"/>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19"/>
      <c r="Y21" s="419"/>
      <c r="Z21" s="419"/>
      <c r="AA21" s="419"/>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19"/>
      <c r="Y22" s="419"/>
      <c r="Z22" s="419"/>
      <c r="AA22" s="419"/>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19"/>
      <c r="Y23" s="419"/>
      <c r="Z23" s="419"/>
      <c r="AA23" s="419"/>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388" t="s">
        <v>116</v>
      </c>
      <c r="Y24" s="388"/>
      <c r="Z24" s="388"/>
      <c r="AA24" s="186"/>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388" t="s">
        <v>117</v>
      </c>
      <c r="Y25" s="388"/>
      <c r="Z25" s="388"/>
      <c r="AA25" s="187"/>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358" t="s">
        <v>125</v>
      </c>
      <c r="Y27" s="359"/>
      <c r="Z27" s="359"/>
      <c r="AA27" s="359"/>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359"/>
      <c r="Y28" s="359"/>
      <c r="Z28" s="359"/>
      <c r="AA28" s="359"/>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359"/>
      <c r="Y29" s="359"/>
      <c r="Z29" s="359"/>
      <c r="AA29" s="359"/>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59"/>
      <c r="Y30" s="359"/>
      <c r="Z30" s="359"/>
      <c r="AA30" s="359"/>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07" t="s">
        <v>124</v>
      </c>
      <c r="Y31" s="408"/>
      <c r="Z31" s="408"/>
      <c r="AA31" s="409"/>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10"/>
      <c r="Y32" s="411"/>
      <c r="Z32" s="411"/>
      <c r="AA32" s="412"/>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10"/>
      <c r="Y33" s="411"/>
      <c r="Z33" s="411"/>
      <c r="AA33" s="412"/>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10"/>
      <c r="Y34" s="411"/>
      <c r="Z34" s="411"/>
      <c r="AA34" s="412"/>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10"/>
      <c r="Y35" s="411"/>
      <c r="Z35" s="411"/>
      <c r="AA35" s="412"/>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13"/>
      <c r="Y36" s="414"/>
      <c r="Z36" s="414"/>
      <c r="AA36" s="415"/>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364"/>
      <c r="N39" s="365"/>
      <c r="O39" s="365"/>
      <c r="P39" s="365"/>
      <c r="Q39" s="48"/>
      <c r="R39" s="34"/>
      <c r="S39" s="34"/>
      <c r="T39" s="34"/>
      <c r="U39" s="54"/>
      <c r="V39" s="55"/>
      <c r="W39" s="55"/>
      <c r="X39" s="1"/>
      <c r="Y39" s="1"/>
      <c r="Z39" s="1"/>
      <c r="AA39" s="1"/>
      <c r="AB39" s="1"/>
      <c r="AC39" s="1"/>
      <c r="AD39" s="1"/>
    </row>
    <row r="40" spans="1:30" ht="34.9" customHeight="1" x14ac:dyDescent="0.35">
      <c r="A40" s="34"/>
      <c r="B40" s="34"/>
      <c r="C40" s="361" t="s">
        <v>62</v>
      </c>
      <c r="D40" s="361"/>
      <c r="E40" s="361"/>
      <c r="F40" s="361"/>
      <c r="G40" s="361"/>
      <c r="H40" s="361"/>
      <c r="I40" s="361"/>
      <c r="J40" s="361"/>
      <c r="K40" s="49"/>
      <c r="L40" s="49"/>
      <c r="M40" s="300"/>
      <c r="N40" s="362"/>
      <c r="O40" s="362"/>
      <c r="P40" s="362"/>
      <c r="Q40" s="48"/>
      <c r="R40" s="34"/>
      <c r="S40" s="34"/>
      <c r="T40" s="34"/>
      <c r="U40" s="34"/>
      <c r="V40" s="34"/>
      <c r="W40" s="34"/>
      <c r="X40" s="1"/>
      <c r="Y40" s="1"/>
      <c r="Z40" s="1"/>
      <c r="AA40" s="1"/>
      <c r="AB40" s="34"/>
      <c r="AC40" s="34"/>
      <c r="AD40" s="1"/>
    </row>
    <row r="41" spans="1:30" ht="15" customHeight="1" x14ac:dyDescent="0.25">
      <c r="A41" s="1"/>
      <c r="B41" s="34"/>
      <c r="C41" s="34"/>
      <c r="D41" s="80"/>
      <c r="E41" s="363"/>
      <c r="F41" s="363"/>
      <c r="G41" s="363"/>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355" t="s">
        <v>51</v>
      </c>
      <c r="D42" s="355"/>
      <c r="E42" s="120" t="s">
        <v>92</v>
      </c>
      <c r="F42" s="41"/>
      <c r="G42" s="356"/>
      <c r="H42" s="356"/>
      <c r="I42" s="96"/>
      <c r="J42" s="96"/>
      <c r="K42" s="96"/>
      <c r="L42" s="80"/>
      <c r="M42" s="93"/>
      <c r="N42" s="116"/>
      <c r="O42" s="80"/>
      <c r="P42" s="80"/>
      <c r="Q42" s="355" t="s">
        <v>51</v>
      </c>
      <c r="R42" s="355"/>
      <c r="S42" s="120" t="s">
        <v>94</v>
      </c>
      <c r="T42" s="34"/>
      <c r="U42" s="41"/>
      <c r="V42" s="356"/>
      <c r="W42" s="356"/>
      <c r="X42" s="1"/>
      <c r="Y42" s="1"/>
      <c r="Z42" s="1"/>
      <c r="AA42" s="1"/>
      <c r="AB42" s="41"/>
      <c r="AC42" s="34"/>
      <c r="AD42" s="1"/>
    </row>
    <row r="43" spans="1:30" ht="17.25" customHeight="1" x14ac:dyDescent="0.2">
      <c r="A43" s="1"/>
      <c r="B43" s="34"/>
      <c r="C43" s="353" t="s">
        <v>120</v>
      </c>
      <c r="D43" s="353"/>
      <c r="E43" s="120">
        <v>56700000</v>
      </c>
      <c r="F43" s="41"/>
      <c r="G43" s="356"/>
      <c r="H43" s="356"/>
      <c r="I43" s="96"/>
      <c r="J43" s="96"/>
      <c r="K43" s="96"/>
      <c r="L43" s="80"/>
      <c r="M43" s="93"/>
      <c r="N43" s="116"/>
      <c r="O43" s="80"/>
      <c r="P43" s="80"/>
      <c r="Q43" s="335" t="s">
        <v>120</v>
      </c>
      <c r="R43" s="336"/>
      <c r="S43" s="120">
        <v>30950000</v>
      </c>
      <c r="T43" s="34"/>
      <c r="U43" s="41"/>
      <c r="V43" s="157"/>
      <c r="W43" s="157"/>
      <c r="X43" s="94"/>
      <c r="Y43" s="94"/>
      <c r="Z43" s="41"/>
      <c r="AA43" s="34"/>
      <c r="AB43" s="41"/>
      <c r="AC43" s="34"/>
      <c r="AD43" s="1"/>
    </row>
    <row r="44" spans="1:30" ht="15.75" customHeight="1" x14ac:dyDescent="0.2">
      <c r="A44" s="1"/>
      <c r="B44" s="34"/>
      <c r="C44" s="354" t="s">
        <v>121</v>
      </c>
      <c r="D44" s="354"/>
      <c r="E44" s="120">
        <v>30621000</v>
      </c>
      <c r="F44" s="34"/>
      <c r="G44" s="356"/>
      <c r="H44" s="356"/>
      <c r="I44" s="96"/>
      <c r="J44" s="96"/>
      <c r="K44" s="96"/>
      <c r="L44" s="80"/>
      <c r="M44" s="66"/>
      <c r="N44" s="116"/>
      <c r="O44" s="80"/>
      <c r="P44" s="80"/>
      <c r="Q44" s="355" t="s">
        <v>121</v>
      </c>
      <c r="R44" s="355"/>
      <c r="S44" s="120">
        <v>20120000</v>
      </c>
      <c r="T44" s="80"/>
      <c r="U44" s="41"/>
      <c r="V44" s="356"/>
      <c r="W44" s="356"/>
      <c r="X44" s="116"/>
      <c r="Y44" s="34"/>
      <c r="Z44" s="157"/>
      <c r="AA44" s="41"/>
      <c r="AB44" s="41"/>
      <c r="AC44" s="34"/>
      <c r="AD44" s="1"/>
    </row>
    <row r="45" spans="1:30" ht="15.75" customHeight="1" x14ac:dyDescent="0.2">
      <c r="A45" s="1"/>
      <c r="B45" s="34"/>
      <c r="C45" s="353" t="s">
        <v>122</v>
      </c>
      <c r="D45" s="353"/>
      <c r="E45" s="121">
        <v>54495000</v>
      </c>
      <c r="F45" s="34"/>
      <c r="G45" s="157"/>
      <c r="H45" s="157"/>
      <c r="I45" s="96"/>
      <c r="J45" s="96"/>
      <c r="K45" s="96"/>
      <c r="L45" s="80"/>
      <c r="M45" s="66"/>
      <c r="N45" s="116"/>
      <c r="O45" s="80"/>
      <c r="P45" s="80"/>
      <c r="Q45" s="335" t="s">
        <v>122</v>
      </c>
      <c r="R45" s="336"/>
      <c r="S45" s="120">
        <v>30654000</v>
      </c>
      <c r="T45" s="80"/>
      <c r="U45" s="41"/>
      <c r="V45" s="157"/>
      <c r="W45" s="157"/>
      <c r="X45" s="116"/>
      <c r="Y45" s="34"/>
      <c r="Z45" s="157"/>
      <c r="AA45" s="41"/>
      <c r="AB45" s="41"/>
      <c r="AC45" s="34"/>
      <c r="AD45" s="1"/>
    </row>
    <row r="46" spans="1:30" ht="15" customHeight="1" x14ac:dyDescent="0.2">
      <c r="A46" s="1"/>
      <c r="B46" s="1"/>
      <c r="C46" s="354" t="s">
        <v>123</v>
      </c>
      <c r="D46" s="354"/>
      <c r="E46" s="121">
        <v>28765000</v>
      </c>
      <c r="F46" s="73"/>
      <c r="G46" s="298"/>
      <c r="H46" s="298"/>
      <c r="I46" s="97"/>
      <c r="J46" s="97"/>
      <c r="K46" s="97"/>
      <c r="L46" s="80"/>
      <c r="M46" s="66"/>
      <c r="N46" s="116"/>
      <c r="O46" s="80"/>
      <c r="P46" s="80"/>
      <c r="Q46" s="355" t="s">
        <v>123</v>
      </c>
      <c r="R46" s="355"/>
      <c r="S46" s="120">
        <v>19118000</v>
      </c>
      <c r="T46" s="34"/>
      <c r="U46" s="41"/>
      <c r="V46" s="356"/>
      <c r="W46" s="356"/>
      <c r="X46" s="116"/>
      <c r="Y46" s="34"/>
      <c r="Z46" s="34"/>
      <c r="AA46" s="41"/>
      <c r="AB46" s="41"/>
      <c r="AC46" s="34"/>
      <c r="AD46" s="1"/>
    </row>
    <row r="47" spans="1:30" ht="28.5" customHeight="1" x14ac:dyDescent="0.2">
      <c r="A47" s="1"/>
      <c r="B47" s="1"/>
      <c r="C47" s="327" t="s">
        <v>106</v>
      </c>
      <c r="D47" s="327"/>
      <c r="E47" s="122">
        <f>E45-E43</f>
        <v>-2205000</v>
      </c>
      <c r="F47" s="46"/>
      <c r="G47" s="298"/>
      <c r="H47" s="298"/>
      <c r="I47" s="97"/>
      <c r="J47" s="97"/>
      <c r="K47" s="97"/>
      <c r="L47" s="357"/>
      <c r="M47" s="357"/>
      <c r="N47" s="118"/>
      <c r="O47" s="101"/>
      <c r="P47" s="101"/>
      <c r="Q47" s="327" t="s">
        <v>106</v>
      </c>
      <c r="R47" s="327"/>
      <c r="S47" s="123">
        <f>S45-S43</f>
        <v>-296000</v>
      </c>
      <c r="T47" s="34"/>
      <c r="U47" s="34"/>
      <c r="V47" s="357"/>
      <c r="W47" s="357"/>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328" t="s">
        <v>111</v>
      </c>
      <c r="D49" s="328"/>
      <c r="E49" s="328"/>
      <c r="F49" s="46"/>
      <c r="G49" s="155"/>
      <c r="H49" s="155"/>
      <c r="I49" s="97"/>
      <c r="J49" s="97"/>
      <c r="K49" s="97"/>
      <c r="L49" s="159"/>
      <c r="M49" s="159"/>
      <c r="N49" s="118"/>
      <c r="O49" s="101"/>
      <c r="P49" s="101"/>
      <c r="Q49" s="328" t="s">
        <v>111</v>
      </c>
      <c r="R49" s="328"/>
      <c r="S49" s="328"/>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329" t="s">
        <v>112</v>
      </c>
      <c r="D51" s="329"/>
      <c r="E51" s="330"/>
      <c r="F51" s="420"/>
      <c r="G51" s="34"/>
      <c r="H51" s="98"/>
      <c r="I51" s="97"/>
      <c r="J51" s="97"/>
      <c r="K51" s="97"/>
      <c r="L51" s="97"/>
      <c r="M51" s="66"/>
      <c r="N51" s="95"/>
      <c r="O51" s="95"/>
      <c r="P51" s="95"/>
      <c r="Q51" s="329" t="s">
        <v>112</v>
      </c>
      <c r="R51" s="329"/>
      <c r="S51" s="330"/>
      <c r="T51" s="420"/>
      <c r="U51" s="97"/>
      <c r="V51" s="97"/>
      <c r="W51" s="97"/>
      <c r="X51" s="118"/>
      <c r="Y51" s="34"/>
      <c r="Z51" s="34"/>
      <c r="AA51" s="56"/>
      <c r="AB51" s="34"/>
      <c r="AC51" s="34"/>
      <c r="AD51" s="1"/>
    </row>
    <row r="52" spans="1:30" ht="15" customHeight="1" x14ac:dyDescent="0.2">
      <c r="A52" s="1"/>
      <c r="B52" s="1"/>
      <c r="C52" s="329"/>
      <c r="D52" s="329"/>
      <c r="E52" s="330"/>
      <c r="F52" s="421"/>
      <c r="G52" s="98"/>
      <c r="H52" s="98"/>
      <c r="I52" s="97"/>
      <c r="J52" s="97"/>
      <c r="K52" s="97"/>
      <c r="L52" s="97"/>
      <c r="M52" s="66"/>
      <c r="N52" s="95"/>
      <c r="O52" s="95"/>
      <c r="P52" s="95"/>
      <c r="Q52" s="329"/>
      <c r="R52" s="329"/>
      <c r="S52" s="330"/>
      <c r="T52" s="421"/>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333" t="s">
        <v>38</v>
      </c>
      <c r="D56" s="333"/>
      <c r="E56" s="348" t="s">
        <v>107</v>
      </c>
      <c r="F56" s="350" t="s">
        <v>54</v>
      </c>
      <c r="G56" s="350" t="s">
        <v>39</v>
      </c>
      <c r="H56" s="317" t="s">
        <v>68</v>
      </c>
      <c r="I56" s="317"/>
      <c r="J56" s="317"/>
      <c r="K56" s="317"/>
      <c r="L56" s="317"/>
      <c r="M56" s="98"/>
      <c r="N56" s="352"/>
      <c r="O56" s="347"/>
      <c r="P56" s="98"/>
      <c r="Q56" s="333" t="s">
        <v>38</v>
      </c>
      <c r="R56" s="333"/>
      <c r="S56" s="348" t="s">
        <v>107</v>
      </c>
      <c r="T56" s="317" t="s">
        <v>54</v>
      </c>
      <c r="U56" s="317" t="s">
        <v>39</v>
      </c>
      <c r="V56" s="317"/>
      <c r="W56" s="318" t="s">
        <v>68</v>
      </c>
      <c r="X56" s="319"/>
      <c r="Y56" s="319"/>
      <c r="Z56" s="320"/>
      <c r="AA56" s="98"/>
      <c r="AB56" s="347"/>
      <c r="AC56" s="347"/>
      <c r="AD56" s="347"/>
    </row>
    <row r="57" spans="1:30" ht="21" customHeight="1" x14ac:dyDescent="0.2">
      <c r="A57" s="1"/>
      <c r="B57" s="34"/>
      <c r="C57" s="333"/>
      <c r="D57" s="333"/>
      <c r="E57" s="349"/>
      <c r="F57" s="351"/>
      <c r="G57" s="351"/>
      <c r="H57" s="317"/>
      <c r="I57" s="317"/>
      <c r="J57" s="317"/>
      <c r="K57" s="317"/>
      <c r="L57" s="317"/>
      <c r="M57" s="98"/>
      <c r="N57" s="352"/>
      <c r="O57" s="347"/>
      <c r="P57" s="98"/>
      <c r="Q57" s="333"/>
      <c r="R57" s="333"/>
      <c r="S57" s="349"/>
      <c r="T57" s="317"/>
      <c r="U57" s="317"/>
      <c r="V57" s="317"/>
      <c r="W57" s="324"/>
      <c r="X57" s="325"/>
      <c r="Y57" s="325"/>
      <c r="Z57" s="326"/>
      <c r="AA57" s="98"/>
      <c r="AB57" s="347"/>
      <c r="AC57" s="347"/>
      <c r="AD57" s="347"/>
    </row>
    <row r="58" spans="1:30" ht="12.75" customHeight="1" x14ac:dyDescent="0.2">
      <c r="A58" s="1"/>
      <c r="B58" s="194">
        <v>1</v>
      </c>
      <c r="C58" s="339" t="s">
        <v>99</v>
      </c>
      <c r="D58" s="196"/>
      <c r="E58" s="199" t="s">
        <v>101</v>
      </c>
      <c r="F58" s="199">
        <v>420</v>
      </c>
      <c r="G58" s="212"/>
      <c r="H58" s="196" t="s">
        <v>104</v>
      </c>
      <c r="I58" s="196"/>
      <c r="J58" s="196"/>
      <c r="K58" s="196"/>
      <c r="L58" s="196"/>
      <c r="M58" s="119"/>
      <c r="N58" s="424"/>
      <c r="O58" s="425"/>
      <c r="P58" s="426">
        <v>1</v>
      </c>
      <c r="Q58" s="196" t="s">
        <v>95</v>
      </c>
      <c r="R58" s="196"/>
      <c r="S58" s="206" t="s">
        <v>101</v>
      </c>
      <c r="T58" s="206">
        <v>500</v>
      </c>
      <c r="U58" s="201"/>
      <c r="V58" s="201"/>
      <c r="W58" s="188" t="s">
        <v>104</v>
      </c>
      <c r="X58" s="189"/>
      <c r="Y58" s="189"/>
      <c r="Z58" s="190"/>
      <c r="AA58" s="119"/>
      <c r="AB58" s="422"/>
      <c r="AC58" s="423"/>
      <c r="AD58" s="423"/>
    </row>
    <row r="59" spans="1:30" ht="12.75" customHeight="1" x14ac:dyDescent="0.2">
      <c r="A59" s="1"/>
      <c r="B59" s="194"/>
      <c r="C59" s="339"/>
      <c r="D59" s="196"/>
      <c r="E59" s="200"/>
      <c r="F59" s="200"/>
      <c r="G59" s="213"/>
      <c r="H59" s="196"/>
      <c r="I59" s="196"/>
      <c r="J59" s="196"/>
      <c r="K59" s="196"/>
      <c r="L59" s="196"/>
      <c r="M59" s="119"/>
      <c r="N59" s="424"/>
      <c r="O59" s="425"/>
      <c r="P59" s="426"/>
      <c r="Q59" s="196"/>
      <c r="R59" s="196"/>
      <c r="S59" s="206"/>
      <c r="T59" s="206"/>
      <c r="U59" s="201"/>
      <c r="V59" s="201"/>
      <c r="W59" s="191"/>
      <c r="X59" s="192"/>
      <c r="Y59" s="192"/>
      <c r="Z59" s="193"/>
      <c r="AA59" s="119"/>
      <c r="AB59" s="423"/>
      <c r="AC59" s="423"/>
      <c r="AD59" s="423"/>
    </row>
    <row r="60" spans="1:30" ht="15" customHeight="1" x14ac:dyDescent="0.2">
      <c r="A60" s="1"/>
      <c r="B60" s="194">
        <v>2</v>
      </c>
      <c r="C60" s="339" t="s">
        <v>93</v>
      </c>
      <c r="D60" s="196"/>
      <c r="E60" s="199" t="s">
        <v>102</v>
      </c>
      <c r="F60" s="199">
        <v>1</v>
      </c>
      <c r="G60" s="212"/>
      <c r="H60" s="196" t="s">
        <v>104</v>
      </c>
      <c r="I60" s="196"/>
      <c r="J60" s="196"/>
      <c r="K60" s="196"/>
      <c r="L60" s="196"/>
      <c r="M60" s="119"/>
      <c r="N60" s="424"/>
      <c r="O60" s="425"/>
      <c r="P60" s="426">
        <v>2</v>
      </c>
      <c r="Q60" s="196" t="s">
        <v>93</v>
      </c>
      <c r="R60" s="196"/>
      <c r="S60" s="206" t="s">
        <v>105</v>
      </c>
      <c r="T60" s="206">
        <v>2</v>
      </c>
      <c r="U60" s="201"/>
      <c r="V60" s="201"/>
      <c r="W60" s="188" t="s">
        <v>104</v>
      </c>
      <c r="X60" s="189"/>
      <c r="Y60" s="189"/>
      <c r="Z60" s="190"/>
      <c r="AA60" s="119"/>
      <c r="AB60" s="422"/>
      <c r="AC60" s="423"/>
      <c r="AD60" s="423"/>
    </row>
    <row r="61" spans="1:30" ht="12.75" customHeight="1" x14ac:dyDescent="0.2">
      <c r="A61" s="1"/>
      <c r="B61" s="194"/>
      <c r="C61" s="339"/>
      <c r="D61" s="196"/>
      <c r="E61" s="200"/>
      <c r="F61" s="200"/>
      <c r="G61" s="213"/>
      <c r="H61" s="196"/>
      <c r="I61" s="196"/>
      <c r="J61" s="196"/>
      <c r="K61" s="196"/>
      <c r="L61" s="196"/>
      <c r="M61" s="119"/>
      <c r="N61" s="424"/>
      <c r="O61" s="425"/>
      <c r="P61" s="426"/>
      <c r="Q61" s="196"/>
      <c r="R61" s="196"/>
      <c r="S61" s="206"/>
      <c r="T61" s="206"/>
      <c r="U61" s="201"/>
      <c r="V61" s="201"/>
      <c r="W61" s="191"/>
      <c r="X61" s="192"/>
      <c r="Y61" s="192"/>
      <c r="Z61" s="193"/>
      <c r="AA61" s="119"/>
      <c r="AB61" s="423"/>
      <c r="AC61" s="423"/>
      <c r="AD61" s="423"/>
    </row>
    <row r="62" spans="1:30" ht="15" customHeight="1" x14ac:dyDescent="0.2">
      <c r="A62" s="1"/>
      <c r="B62" s="194">
        <v>3</v>
      </c>
      <c r="C62" s="339" t="s">
        <v>100</v>
      </c>
      <c r="D62" s="196"/>
      <c r="E62" s="199" t="s">
        <v>103</v>
      </c>
      <c r="F62" s="199">
        <v>0</v>
      </c>
      <c r="G62" s="212"/>
      <c r="H62" s="196" t="s">
        <v>104</v>
      </c>
      <c r="I62" s="196"/>
      <c r="J62" s="196"/>
      <c r="K62" s="196"/>
      <c r="L62" s="196"/>
      <c r="M62" s="119"/>
      <c r="N62" s="424"/>
      <c r="O62" s="425"/>
      <c r="P62" s="427">
        <v>3</v>
      </c>
      <c r="Q62" s="196"/>
      <c r="R62" s="196"/>
      <c r="S62" s="206"/>
      <c r="T62" s="206"/>
      <c r="U62" s="201"/>
      <c r="V62" s="201"/>
      <c r="W62" s="188"/>
      <c r="X62" s="189"/>
      <c r="Y62" s="189"/>
      <c r="Z62" s="190"/>
      <c r="AA62" s="119"/>
      <c r="AB62" s="422"/>
      <c r="AC62" s="423"/>
      <c r="AD62" s="423"/>
    </row>
    <row r="63" spans="1:30" ht="12.75" customHeight="1" x14ac:dyDescent="0.2">
      <c r="A63" s="1"/>
      <c r="B63" s="194"/>
      <c r="C63" s="339"/>
      <c r="D63" s="196"/>
      <c r="E63" s="200"/>
      <c r="F63" s="200"/>
      <c r="G63" s="213"/>
      <c r="H63" s="196"/>
      <c r="I63" s="196"/>
      <c r="J63" s="196"/>
      <c r="K63" s="196"/>
      <c r="L63" s="196"/>
      <c r="M63" s="119"/>
      <c r="N63" s="424"/>
      <c r="O63" s="425"/>
      <c r="P63" s="427"/>
      <c r="Q63" s="196"/>
      <c r="R63" s="196"/>
      <c r="S63" s="206"/>
      <c r="T63" s="206"/>
      <c r="U63" s="201"/>
      <c r="V63" s="201"/>
      <c r="W63" s="191"/>
      <c r="X63" s="192"/>
      <c r="Y63" s="192"/>
      <c r="Z63" s="193"/>
      <c r="AA63" s="119"/>
      <c r="AB63" s="423"/>
      <c r="AC63" s="423"/>
      <c r="AD63" s="423"/>
    </row>
    <row r="64" spans="1:30" ht="15" x14ac:dyDescent="0.2">
      <c r="A64" s="1"/>
      <c r="B64" s="194">
        <v>4</v>
      </c>
      <c r="C64" s="203"/>
      <c r="D64" s="203"/>
      <c r="E64" s="204"/>
      <c r="F64" s="204"/>
      <c r="G64" s="202"/>
      <c r="H64" s="196"/>
      <c r="I64" s="196"/>
      <c r="J64" s="196"/>
      <c r="K64" s="196"/>
      <c r="L64" s="196"/>
      <c r="M64" s="119"/>
      <c r="N64" s="99"/>
      <c r="O64" s="99"/>
      <c r="P64" s="194">
        <v>4</v>
      </c>
      <c r="Q64" s="196"/>
      <c r="R64" s="196"/>
      <c r="S64" s="206"/>
      <c r="T64" s="206"/>
      <c r="U64" s="201"/>
      <c r="V64" s="201"/>
      <c r="W64" s="188"/>
      <c r="X64" s="189"/>
      <c r="Y64" s="189"/>
      <c r="Z64" s="190"/>
      <c r="AA64" s="119"/>
      <c r="AB64" s="1"/>
      <c r="AC64" s="1"/>
      <c r="AD64" s="1"/>
    </row>
    <row r="65" spans="1:30" ht="15" x14ac:dyDescent="0.2">
      <c r="A65" s="1"/>
      <c r="B65" s="194"/>
      <c r="C65" s="203"/>
      <c r="D65" s="203"/>
      <c r="E65" s="204"/>
      <c r="F65" s="204"/>
      <c r="G65" s="202"/>
      <c r="H65" s="196"/>
      <c r="I65" s="196"/>
      <c r="J65" s="196"/>
      <c r="K65" s="196"/>
      <c r="L65" s="196"/>
      <c r="M65" s="119"/>
      <c r="N65" s="99"/>
      <c r="O65" s="99"/>
      <c r="P65" s="194"/>
      <c r="Q65" s="196"/>
      <c r="R65" s="196"/>
      <c r="S65" s="206"/>
      <c r="T65" s="206"/>
      <c r="U65" s="201"/>
      <c r="V65" s="201"/>
      <c r="W65" s="191"/>
      <c r="X65" s="192"/>
      <c r="Y65" s="192"/>
      <c r="Z65" s="193"/>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335" t="s">
        <v>51</v>
      </c>
      <c r="R71" s="336"/>
      <c r="S71" s="120"/>
      <c r="T71" s="99"/>
      <c r="U71" s="99"/>
      <c r="V71" s="99"/>
      <c r="W71" s="74"/>
      <c r="X71" s="98"/>
      <c r="Y71" s="98"/>
      <c r="Z71" s="99"/>
      <c r="AA71" s="99"/>
      <c r="AB71" s="1"/>
      <c r="AC71" s="1"/>
      <c r="AD71" s="1"/>
    </row>
    <row r="72" spans="1:30" ht="15" x14ac:dyDescent="0.25">
      <c r="A72" s="1"/>
      <c r="B72" s="34"/>
      <c r="C72" s="335" t="s">
        <v>120</v>
      </c>
      <c r="D72" s="336"/>
      <c r="E72" s="120"/>
      <c r="F72" s="99"/>
      <c r="G72" s="80"/>
      <c r="H72" s="80"/>
      <c r="I72" s="96"/>
      <c r="J72" s="96"/>
      <c r="K72" s="96"/>
      <c r="L72" s="98"/>
      <c r="M72" s="98"/>
      <c r="N72" s="99"/>
      <c r="O72" s="99"/>
      <c r="P72" s="34"/>
      <c r="Q72" s="335" t="s">
        <v>120</v>
      </c>
      <c r="R72" s="336"/>
      <c r="S72" s="120"/>
      <c r="T72" s="99"/>
      <c r="U72" s="99"/>
      <c r="V72" s="99"/>
      <c r="W72" s="74"/>
      <c r="X72" s="98"/>
      <c r="Y72" s="98"/>
      <c r="Z72" s="99"/>
      <c r="AA72" s="99"/>
      <c r="AB72" s="1"/>
      <c r="AC72" s="1"/>
      <c r="AD72" s="1"/>
    </row>
    <row r="73" spans="1:30" ht="15.75" x14ac:dyDescent="0.25">
      <c r="A73" s="1"/>
      <c r="B73" s="34"/>
      <c r="C73" s="207" t="s">
        <v>121</v>
      </c>
      <c r="D73" s="395"/>
      <c r="E73" s="120"/>
      <c r="F73" s="99"/>
      <c r="G73" s="80"/>
      <c r="H73" s="80"/>
      <c r="I73" s="96"/>
      <c r="J73" s="96"/>
      <c r="K73" s="96"/>
      <c r="L73" s="98"/>
      <c r="M73" s="98"/>
      <c r="N73" s="99"/>
      <c r="O73" s="99"/>
      <c r="P73" s="34"/>
      <c r="Q73" s="335" t="s">
        <v>121</v>
      </c>
      <c r="R73" s="336"/>
      <c r="S73" s="120"/>
      <c r="T73" s="99"/>
      <c r="U73" s="99"/>
      <c r="V73" s="99"/>
      <c r="W73" s="74"/>
      <c r="X73" s="98"/>
      <c r="Y73" s="98"/>
      <c r="Z73" s="99"/>
      <c r="AA73" s="99"/>
      <c r="AB73" s="1"/>
      <c r="AC73" s="1"/>
      <c r="AD73" s="1"/>
    </row>
    <row r="74" spans="1:30" ht="15.75" x14ac:dyDescent="0.25">
      <c r="A74" s="1"/>
      <c r="B74" s="34"/>
      <c r="C74" s="207" t="s">
        <v>122</v>
      </c>
      <c r="D74" s="208"/>
      <c r="E74" s="121"/>
      <c r="F74" s="99"/>
      <c r="G74" s="80"/>
      <c r="H74" s="80"/>
      <c r="I74" s="96"/>
      <c r="J74" s="96"/>
      <c r="K74" s="96"/>
      <c r="L74" s="98"/>
      <c r="M74" s="98"/>
      <c r="N74" s="99"/>
      <c r="O74" s="99"/>
      <c r="P74" s="34"/>
      <c r="Q74" s="335" t="s">
        <v>122</v>
      </c>
      <c r="R74" s="336"/>
      <c r="S74" s="120"/>
      <c r="T74" s="99"/>
      <c r="U74" s="99"/>
      <c r="V74" s="99"/>
      <c r="W74" s="74"/>
      <c r="X74" s="98"/>
      <c r="Y74" s="98"/>
      <c r="Z74" s="99"/>
      <c r="AA74" s="99"/>
      <c r="AB74" s="1"/>
      <c r="AC74" s="1"/>
      <c r="AD74" s="1"/>
    </row>
    <row r="75" spans="1:30" ht="15.75" x14ac:dyDescent="0.25">
      <c r="A75" s="1"/>
      <c r="B75" s="34"/>
      <c r="C75" s="337" t="s">
        <v>123</v>
      </c>
      <c r="D75" s="338"/>
      <c r="E75" s="121"/>
      <c r="F75" s="99"/>
      <c r="G75" s="80"/>
      <c r="H75" s="80"/>
      <c r="I75" s="96"/>
      <c r="J75" s="96"/>
      <c r="K75" s="96"/>
      <c r="L75" s="98"/>
      <c r="M75" s="98"/>
      <c r="N75" s="99"/>
      <c r="O75" s="99"/>
      <c r="P75" s="34"/>
      <c r="Q75" s="335" t="s">
        <v>123</v>
      </c>
      <c r="R75" s="336"/>
      <c r="S75" s="120"/>
      <c r="T75" s="99"/>
      <c r="U75" s="99"/>
      <c r="V75" s="99"/>
      <c r="W75" s="74"/>
      <c r="X75" s="98"/>
      <c r="Y75" s="98"/>
      <c r="Z75" s="99"/>
      <c r="AA75" s="99"/>
      <c r="AB75" s="1"/>
      <c r="AC75" s="1"/>
      <c r="AD75" s="1"/>
    </row>
    <row r="76" spans="1:30" ht="30" customHeight="1" x14ac:dyDescent="0.25">
      <c r="A76" s="1"/>
      <c r="B76" s="34"/>
      <c r="C76" s="327" t="s">
        <v>106</v>
      </c>
      <c r="D76" s="327"/>
      <c r="E76" s="122">
        <f>E74-E72</f>
        <v>0</v>
      </c>
      <c r="F76" s="99"/>
      <c r="G76" s="80"/>
      <c r="H76" s="80"/>
      <c r="I76" s="96"/>
      <c r="J76" s="96"/>
      <c r="K76" s="96"/>
      <c r="L76" s="98"/>
      <c r="M76" s="98"/>
      <c r="N76" s="99"/>
      <c r="O76" s="99"/>
      <c r="P76" s="34"/>
      <c r="Q76" s="327" t="s">
        <v>106</v>
      </c>
      <c r="R76" s="327"/>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328" t="s">
        <v>111</v>
      </c>
      <c r="D78" s="328"/>
      <c r="E78" s="328"/>
      <c r="F78" s="46"/>
      <c r="G78" s="80"/>
      <c r="H78" s="80"/>
      <c r="I78" s="96"/>
      <c r="J78" s="96"/>
      <c r="K78" s="96"/>
      <c r="L78" s="98"/>
      <c r="M78" s="98"/>
      <c r="N78" s="99"/>
      <c r="O78" s="99"/>
      <c r="P78" s="34"/>
      <c r="Q78" s="328" t="s">
        <v>111</v>
      </c>
      <c r="R78" s="328"/>
      <c r="S78" s="328"/>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329" t="s">
        <v>112</v>
      </c>
      <c r="D80" s="329"/>
      <c r="E80" s="330"/>
      <c r="F80" s="420"/>
      <c r="G80" s="80"/>
      <c r="H80" s="80"/>
      <c r="I80" s="96"/>
      <c r="J80" s="96"/>
      <c r="K80" s="96"/>
      <c r="L80" s="98"/>
      <c r="M80" s="98"/>
      <c r="N80" s="99"/>
      <c r="O80" s="99"/>
      <c r="P80" s="34"/>
      <c r="Q80" s="329" t="s">
        <v>112</v>
      </c>
      <c r="R80" s="329"/>
      <c r="S80" s="330"/>
      <c r="T80" s="420"/>
      <c r="U80" s="99"/>
      <c r="V80" s="99"/>
      <c r="W80" s="74"/>
      <c r="X80" s="98"/>
      <c r="Y80" s="98"/>
      <c r="Z80" s="99"/>
      <c r="AA80" s="99"/>
      <c r="AB80" s="1"/>
      <c r="AC80" s="1"/>
      <c r="AD80" s="1"/>
    </row>
    <row r="81" spans="1:30" ht="15" customHeight="1" x14ac:dyDescent="0.25">
      <c r="A81" s="1"/>
      <c r="B81" s="34"/>
      <c r="C81" s="329"/>
      <c r="D81" s="329"/>
      <c r="E81" s="330"/>
      <c r="F81" s="421"/>
      <c r="G81" s="80"/>
      <c r="H81" s="80"/>
      <c r="I81" s="96"/>
      <c r="J81" s="96"/>
      <c r="K81" s="96"/>
      <c r="L81" s="98"/>
      <c r="M81" s="98"/>
      <c r="N81" s="99"/>
      <c r="O81" s="99"/>
      <c r="P81" s="34"/>
      <c r="Q81" s="329"/>
      <c r="R81" s="329"/>
      <c r="S81" s="330"/>
      <c r="T81" s="421"/>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333" t="s">
        <v>38</v>
      </c>
      <c r="D85" s="333"/>
      <c r="E85" s="317" t="s">
        <v>107</v>
      </c>
      <c r="F85" s="317" t="s">
        <v>54</v>
      </c>
      <c r="G85" s="317" t="s">
        <v>39</v>
      </c>
      <c r="H85" s="317" t="s">
        <v>69</v>
      </c>
      <c r="I85" s="317"/>
      <c r="J85" s="317"/>
      <c r="K85" s="317"/>
      <c r="L85" s="317"/>
      <c r="M85" s="98"/>
      <c r="N85" s="99"/>
      <c r="O85" s="99"/>
      <c r="P85" s="34"/>
      <c r="Q85" s="333" t="s">
        <v>38</v>
      </c>
      <c r="R85" s="333"/>
      <c r="S85" s="317" t="s">
        <v>107</v>
      </c>
      <c r="T85" s="317" t="s">
        <v>54</v>
      </c>
      <c r="U85" s="317" t="s">
        <v>39</v>
      </c>
      <c r="V85" s="317"/>
      <c r="W85" s="318" t="s">
        <v>68</v>
      </c>
      <c r="X85" s="319"/>
      <c r="Y85" s="319"/>
      <c r="Z85" s="320"/>
      <c r="AA85" s="99"/>
      <c r="AB85" s="1"/>
      <c r="AC85" s="1"/>
      <c r="AD85" s="1"/>
    </row>
    <row r="86" spans="1:30" ht="15" customHeight="1" x14ac:dyDescent="0.2">
      <c r="A86" s="1"/>
      <c r="B86" s="34"/>
      <c r="C86" s="333"/>
      <c r="D86" s="333"/>
      <c r="E86" s="317"/>
      <c r="F86" s="317"/>
      <c r="G86" s="317"/>
      <c r="H86" s="317"/>
      <c r="I86" s="317"/>
      <c r="J86" s="317"/>
      <c r="K86" s="317"/>
      <c r="L86" s="317"/>
      <c r="M86" s="98"/>
      <c r="N86" s="99"/>
      <c r="O86" s="99"/>
      <c r="P86" s="34"/>
      <c r="Q86" s="333"/>
      <c r="R86" s="333"/>
      <c r="S86" s="317"/>
      <c r="T86" s="317"/>
      <c r="U86" s="317"/>
      <c r="V86" s="317"/>
      <c r="W86" s="321"/>
      <c r="X86" s="322"/>
      <c r="Y86" s="322"/>
      <c r="Z86" s="323"/>
      <c r="AA86" s="99"/>
      <c r="AB86" s="1"/>
      <c r="AC86" s="1"/>
      <c r="AD86" s="1"/>
    </row>
    <row r="87" spans="1:30" ht="15" x14ac:dyDescent="0.2">
      <c r="A87" s="1"/>
      <c r="B87" s="34"/>
      <c r="C87" s="333"/>
      <c r="D87" s="333"/>
      <c r="E87" s="317"/>
      <c r="F87" s="317"/>
      <c r="G87" s="317"/>
      <c r="H87" s="317"/>
      <c r="I87" s="317"/>
      <c r="J87" s="317"/>
      <c r="K87" s="317"/>
      <c r="L87" s="317"/>
      <c r="M87" s="98"/>
      <c r="N87" s="99"/>
      <c r="O87" s="99"/>
      <c r="P87" s="34"/>
      <c r="Q87" s="333"/>
      <c r="R87" s="333"/>
      <c r="S87" s="317"/>
      <c r="T87" s="317"/>
      <c r="U87" s="317"/>
      <c r="V87" s="317"/>
      <c r="W87" s="324"/>
      <c r="X87" s="325"/>
      <c r="Y87" s="325"/>
      <c r="Z87" s="326"/>
      <c r="AA87" s="99"/>
      <c r="AB87" s="1"/>
      <c r="AC87" s="1"/>
      <c r="AD87" s="1"/>
    </row>
    <row r="88" spans="1:30" ht="15" x14ac:dyDescent="0.2">
      <c r="A88" s="1"/>
      <c r="B88" s="194">
        <v>1</v>
      </c>
      <c r="C88" s="196"/>
      <c r="D88" s="196"/>
      <c r="E88" s="206"/>
      <c r="F88" s="206"/>
      <c r="G88" s="202"/>
      <c r="H88" s="196"/>
      <c r="I88" s="196"/>
      <c r="J88" s="196"/>
      <c r="K88" s="196"/>
      <c r="L88" s="196"/>
      <c r="M88" s="98"/>
      <c r="N88" s="99"/>
      <c r="O88" s="99"/>
      <c r="P88" s="194">
        <v>1</v>
      </c>
      <c r="Q88" s="196"/>
      <c r="R88" s="196"/>
      <c r="S88" s="199"/>
      <c r="T88" s="199"/>
      <c r="U88" s="201"/>
      <c r="V88" s="201"/>
      <c r="W88" s="188"/>
      <c r="X88" s="189"/>
      <c r="Y88" s="189"/>
      <c r="Z88" s="190"/>
      <c r="AA88" s="99"/>
      <c r="AB88" s="1"/>
      <c r="AC88" s="1"/>
      <c r="AD88" s="1"/>
    </row>
    <row r="89" spans="1:30" ht="15" x14ac:dyDescent="0.2">
      <c r="A89" s="1"/>
      <c r="B89" s="194"/>
      <c r="C89" s="196"/>
      <c r="D89" s="196"/>
      <c r="E89" s="206"/>
      <c r="F89" s="206"/>
      <c r="G89" s="202"/>
      <c r="H89" s="196"/>
      <c r="I89" s="196"/>
      <c r="J89" s="196"/>
      <c r="K89" s="196"/>
      <c r="L89" s="196"/>
      <c r="M89" s="98"/>
      <c r="N89" s="99"/>
      <c r="O89" s="99"/>
      <c r="P89" s="194"/>
      <c r="Q89" s="196"/>
      <c r="R89" s="196"/>
      <c r="S89" s="200"/>
      <c r="T89" s="200"/>
      <c r="U89" s="201"/>
      <c r="V89" s="201"/>
      <c r="W89" s="191"/>
      <c r="X89" s="192"/>
      <c r="Y89" s="192"/>
      <c r="Z89" s="193"/>
      <c r="AA89" s="99"/>
      <c r="AB89" s="1"/>
      <c r="AC89" s="1"/>
      <c r="AD89" s="1"/>
    </row>
    <row r="90" spans="1:30" ht="15" x14ac:dyDescent="0.2">
      <c r="A90" s="1"/>
      <c r="B90" s="194">
        <v>2</v>
      </c>
      <c r="C90" s="196"/>
      <c r="D90" s="196"/>
      <c r="E90" s="206"/>
      <c r="F90" s="206"/>
      <c r="G90" s="202"/>
      <c r="H90" s="196"/>
      <c r="I90" s="196"/>
      <c r="J90" s="196"/>
      <c r="K90" s="196"/>
      <c r="L90" s="196"/>
      <c r="M90" s="98"/>
      <c r="N90" s="99"/>
      <c r="O90" s="99"/>
      <c r="P90" s="209">
        <v>2</v>
      </c>
      <c r="Q90" s="196"/>
      <c r="R90" s="196"/>
      <c r="S90" s="199"/>
      <c r="T90" s="199"/>
      <c r="U90" s="201"/>
      <c r="V90" s="201"/>
      <c r="W90" s="188"/>
      <c r="X90" s="189"/>
      <c r="Y90" s="189"/>
      <c r="Z90" s="190"/>
      <c r="AA90" s="99"/>
      <c r="AB90" s="1"/>
      <c r="AC90" s="1"/>
      <c r="AD90" s="1"/>
    </row>
    <row r="91" spans="1:30" ht="15" x14ac:dyDescent="0.2">
      <c r="A91" s="1"/>
      <c r="B91" s="194"/>
      <c r="C91" s="196"/>
      <c r="D91" s="196"/>
      <c r="E91" s="206"/>
      <c r="F91" s="206"/>
      <c r="G91" s="202"/>
      <c r="H91" s="196"/>
      <c r="I91" s="196"/>
      <c r="J91" s="196"/>
      <c r="K91" s="196"/>
      <c r="L91" s="196"/>
      <c r="M91" s="98"/>
      <c r="N91" s="99"/>
      <c r="O91" s="99"/>
      <c r="P91" s="209"/>
      <c r="Q91" s="196"/>
      <c r="R91" s="196"/>
      <c r="S91" s="200"/>
      <c r="T91" s="200"/>
      <c r="U91" s="201"/>
      <c r="V91" s="201"/>
      <c r="W91" s="191"/>
      <c r="X91" s="192"/>
      <c r="Y91" s="192"/>
      <c r="Z91" s="193"/>
      <c r="AA91" s="99"/>
      <c r="AB91" s="1"/>
      <c r="AC91" s="1"/>
      <c r="AD91" s="1"/>
    </row>
    <row r="92" spans="1:30" ht="15" x14ac:dyDescent="0.2">
      <c r="A92" s="1"/>
      <c r="B92" s="194">
        <v>3</v>
      </c>
      <c r="C92" s="196"/>
      <c r="D92" s="196"/>
      <c r="E92" s="206"/>
      <c r="F92" s="206"/>
      <c r="G92" s="202"/>
      <c r="H92" s="196"/>
      <c r="I92" s="196"/>
      <c r="J92" s="196"/>
      <c r="K92" s="196"/>
      <c r="L92" s="196"/>
      <c r="M92" s="98"/>
      <c r="N92" s="99"/>
      <c r="O92" s="99"/>
      <c r="P92" s="194">
        <v>3</v>
      </c>
      <c r="Q92" s="196"/>
      <c r="R92" s="196"/>
      <c r="S92" s="199"/>
      <c r="T92" s="199"/>
      <c r="U92" s="202"/>
      <c r="V92" s="202"/>
      <c r="W92" s="188"/>
      <c r="X92" s="189"/>
      <c r="Y92" s="189"/>
      <c r="Z92" s="190"/>
      <c r="AA92" s="99"/>
      <c r="AB92" s="1"/>
      <c r="AC92" s="1"/>
      <c r="AD92" s="1"/>
    </row>
    <row r="93" spans="1:30" ht="15" x14ac:dyDescent="0.2">
      <c r="A93" s="1"/>
      <c r="B93" s="194"/>
      <c r="C93" s="196"/>
      <c r="D93" s="196"/>
      <c r="E93" s="206"/>
      <c r="F93" s="206"/>
      <c r="G93" s="202"/>
      <c r="H93" s="196"/>
      <c r="I93" s="196"/>
      <c r="J93" s="196"/>
      <c r="K93" s="196"/>
      <c r="L93" s="196"/>
      <c r="M93" s="98"/>
      <c r="N93" s="99"/>
      <c r="O93" s="99"/>
      <c r="P93" s="194"/>
      <c r="Q93" s="196"/>
      <c r="R93" s="196"/>
      <c r="S93" s="200"/>
      <c r="T93" s="200"/>
      <c r="U93" s="202"/>
      <c r="V93" s="202"/>
      <c r="W93" s="191"/>
      <c r="X93" s="192"/>
      <c r="Y93" s="192"/>
      <c r="Z93" s="193"/>
      <c r="AA93" s="99"/>
      <c r="AB93" s="1"/>
      <c r="AC93" s="1"/>
      <c r="AD93" s="1"/>
    </row>
    <row r="94" spans="1:30" ht="15" x14ac:dyDescent="0.2">
      <c r="A94" s="1"/>
      <c r="B94" s="194">
        <v>4</v>
      </c>
      <c r="C94" s="203"/>
      <c r="D94" s="203"/>
      <c r="E94" s="204"/>
      <c r="F94" s="204"/>
      <c r="G94" s="202"/>
      <c r="H94" s="203"/>
      <c r="I94" s="203"/>
      <c r="J94" s="203"/>
      <c r="K94" s="203"/>
      <c r="L94" s="203"/>
      <c r="M94" s="98"/>
      <c r="N94" s="99"/>
      <c r="O94" s="99"/>
      <c r="P94" s="194">
        <v>4</v>
      </c>
      <c r="Q94" s="196"/>
      <c r="R94" s="196"/>
      <c r="S94" s="199"/>
      <c r="T94" s="199"/>
      <c r="U94" s="202"/>
      <c r="V94" s="202"/>
      <c r="W94" s="188"/>
      <c r="X94" s="189"/>
      <c r="Y94" s="189"/>
      <c r="Z94" s="190"/>
      <c r="AA94" s="99"/>
      <c r="AB94" s="1"/>
      <c r="AC94" s="1"/>
      <c r="AD94" s="1"/>
    </row>
    <row r="95" spans="1:30" ht="15" x14ac:dyDescent="0.2">
      <c r="A95" s="1"/>
      <c r="B95" s="194"/>
      <c r="C95" s="203"/>
      <c r="D95" s="203"/>
      <c r="E95" s="204"/>
      <c r="F95" s="204"/>
      <c r="G95" s="202"/>
      <c r="H95" s="203"/>
      <c r="I95" s="203"/>
      <c r="J95" s="203"/>
      <c r="K95" s="203"/>
      <c r="L95" s="203"/>
      <c r="M95" s="98"/>
      <c r="N95" s="99"/>
      <c r="O95" s="99"/>
      <c r="P95" s="194"/>
      <c r="Q95" s="196"/>
      <c r="R95" s="196"/>
      <c r="S95" s="200"/>
      <c r="T95" s="200"/>
      <c r="U95" s="202"/>
      <c r="V95" s="202"/>
      <c r="W95" s="191"/>
      <c r="X95" s="192"/>
      <c r="Y95" s="192"/>
      <c r="Z95" s="193"/>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298"/>
      <c r="H99" s="298"/>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298"/>
      <c r="H100" s="298"/>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299"/>
      <c r="D102" s="299"/>
      <c r="E102" s="299"/>
      <c r="F102" s="299"/>
      <c r="G102" s="299"/>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299"/>
      <c r="D103" s="299"/>
      <c r="E103" s="299"/>
      <c r="F103" s="299"/>
      <c r="G103" s="299"/>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46" t="s">
        <v>56</v>
      </c>
      <c r="D104" s="446"/>
      <c r="E104" s="446"/>
      <c r="F104" s="446"/>
      <c r="G104" s="446"/>
      <c r="H104" s="446"/>
      <c r="I104" s="34"/>
      <c r="J104" s="40"/>
      <c r="K104" s="40"/>
      <c r="L104" s="41"/>
      <c r="M104" s="41"/>
      <c r="N104" s="41"/>
      <c r="O104" s="42"/>
      <c r="P104" s="41"/>
      <c r="Q104" s="41"/>
      <c r="R104" s="85"/>
      <c r="S104" s="448" t="s">
        <v>57</v>
      </c>
      <c r="T104" s="448"/>
      <c r="U104" s="448"/>
      <c r="V104" s="448"/>
      <c r="W104" s="448"/>
      <c r="X104" s="148"/>
      <c r="Y104" s="148"/>
      <c r="Z104" s="148"/>
      <c r="AA104" s="71"/>
      <c r="AB104" s="71"/>
      <c r="AC104" s="71"/>
      <c r="AD104" s="1"/>
    </row>
    <row r="105" spans="1:32" ht="13.5" customHeight="1" x14ac:dyDescent="0.2">
      <c r="A105" s="1"/>
      <c r="B105" s="1"/>
      <c r="C105" s="447"/>
      <c r="D105" s="447"/>
      <c r="E105" s="447"/>
      <c r="F105" s="447"/>
      <c r="G105" s="447"/>
      <c r="H105" s="447"/>
      <c r="I105" s="34"/>
      <c r="J105" s="40"/>
      <c r="K105" s="40"/>
      <c r="L105" s="41"/>
      <c r="M105" s="41"/>
      <c r="N105" s="112"/>
      <c r="O105" s="42"/>
      <c r="P105" s="41"/>
      <c r="Q105" s="41"/>
      <c r="R105" s="24"/>
      <c r="S105" s="303" t="s">
        <v>108</v>
      </c>
      <c r="T105" s="304"/>
      <c r="U105" s="304"/>
      <c r="V105" s="304"/>
      <c r="W105" s="304"/>
      <c r="X105" s="304"/>
      <c r="Y105" s="304"/>
      <c r="Z105" s="304"/>
      <c r="AA105" s="304"/>
      <c r="AB105" s="304"/>
      <c r="AC105" s="71"/>
      <c r="AD105" s="1"/>
    </row>
    <row r="106" spans="1:32" ht="13.9" customHeight="1" x14ac:dyDescent="0.2">
      <c r="A106" s="1"/>
      <c r="B106" s="1"/>
      <c r="C106" s="277" t="s">
        <v>40</v>
      </c>
      <c r="D106" s="278"/>
      <c r="E106" s="278"/>
      <c r="F106" s="279"/>
      <c r="G106" s="428" t="s">
        <v>98</v>
      </c>
      <c r="H106" s="429"/>
      <c r="I106" s="429"/>
      <c r="J106" s="429"/>
      <c r="K106" s="429"/>
      <c r="L106" s="430"/>
      <c r="M106" s="41"/>
      <c r="N106" s="41"/>
      <c r="O106" s="42"/>
      <c r="P106" s="41"/>
      <c r="Q106" s="41"/>
      <c r="R106" s="24"/>
      <c r="S106" s="305"/>
      <c r="T106" s="306"/>
      <c r="U106" s="306"/>
      <c r="V106" s="306"/>
      <c r="W106" s="306"/>
      <c r="X106" s="306"/>
      <c r="Y106" s="306"/>
      <c r="Z106" s="306"/>
      <c r="AA106" s="306"/>
      <c r="AB106" s="306"/>
      <c r="AC106" s="71"/>
      <c r="AD106" s="1"/>
    </row>
    <row r="107" spans="1:32" ht="53.25" customHeight="1" x14ac:dyDescent="0.25">
      <c r="A107" s="1"/>
      <c r="B107" s="1"/>
      <c r="C107" s="280"/>
      <c r="D107" s="281"/>
      <c r="E107" s="281"/>
      <c r="F107" s="282"/>
      <c r="G107" s="431"/>
      <c r="H107" s="432"/>
      <c r="I107" s="432"/>
      <c r="J107" s="432"/>
      <c r="K107" s="432"/>
      <c r="L107" s="433"/>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280"/>
      <c r="D108" s="281"/>
      <c r="E108" s="281"/>
      <c r="F108" s="282"/>
      <c r="G108" s="313" t="s">
        <v>42</v>
      </c>
      <c r="H108" s="314"/>
      <c r="I108" s="314"/>
      <c r="J108" s="314"/>
      <c r="K108" s="314"/>
      <c r="L108" s="314"/>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280"/>
      <c r="D109" s="281"/>
      <c r="E109" s="281"/>
      <c r="F109" s="282"/>
      <c r="G109" s="315"/>
      <c r="H109" s="315"/>
      <c r="I109" s="315"/>
      <c r="J109" s="315"/>
      <c r="K109" s="315"/>
      <c r="L109" s="315"/>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283"/>
      <c r="D110" s="284"/>
      <c r="E110" s="284"/>
      <c r="F110" s="285"/>
      <c r="G110" s="316"/>
      <c r="H110" s="316"/>
      <c r="I110" s="316"/>
      <c r="J110" s="316"/>
      <c r="K110" s="316"/>
      <c r="L110" s="315"/>
      <c r="M110" s="41"/>
      <c r="N110" s="41"/>
      <c r="O110" s="42"/>
      <c r="P110" s="41"/>
      <c r="Q110" s="41"/>
      <c r="R110" s="24"/>
      <c r="S110" s="43"/>
      <c r="T110" s="34"/>
      <c r="U110" s="35"/>
      <c r="V110" s="35"/>
      <c r="W110" s="35"/>
      <c r="X110" s="57"/>
      <c r="Y110" s="34"/>
      <c r="Z110" s="35"/>
      <c r="AA110" s="434"/>
      <c r="AB110" s="434"/>
      <c r="AC110" s="63"/>
      <c r="AD110" s="1"/>
    </row>
    <row r="111" spans="1:32" ht="13.9" customHeight="1" x14ac:dyDescent="0.25">
      <c r="A111" s="1"/>
      <c r="B111" s="1"/>
      <c r="C111" s="277" t="s">
        <v>41</v>
      </c>
      <c r="D111" s="278"/>
      <c r="E111" s="278"/>
      <c r="F111" s="279"/>
      <c r="G111" s="286" t="s">
        <v>65</v>
      </c>
      <c r="H111" s="287"/>
      <c r="I111" s="287"/>
      <c r="J111" s="287"/>
      <c r="K111" s="287"/>
      <c r="L111" s="287"/>
      <c r="M111" s="444" t="s">
        <v>53</v>
      </c>
      <c r="N111" s="292"/>
      <c r="O111" s="42"/>
      <c r="P111" s="41"/>
      <c r="Q111" s="41"/>
      <c r="R111" s="24"/>
      <c r="S111" s="43"/>
      <c r="T111" s="34"/>
      <c r="U111" s="61"/>
      <c r="V111" s="61"/>
      <c r="W111" s="61"/>
      <c r="X111" s="434"/>
      <c r="Y111" s="434"/>
      <c r="Z111" s="35"/>
      <c r="AA111" s="32"/>
      <c r="AB111" s="33"/>
      <c r="AC111" s="63"/>
      <c r="AD111" s="1"/>
    </row>
    <row r="112" spans="1:32" ht="13.9" customHeight="1" x14ac:dyDescent="0.25">
      <c r="A112" s="1"/>
      <c r="B112" s="1"/>
      <c r="C112" s="280"/>
      <c r="D112" s="281"/>
      <c r="E112" s="281"/>
      <c r="F112" s="282"/>
      <c r="G112" s="288"/>
      <c r="H112" s="289"/>
      <c r="I112" s="289"/>
      <c r="J112" s="289"/>
      <c r="K112" s="289"/>
      <c r="L112" s="289"/>
      <c r="M112" s="445"/>
      <c r="N112" s="293"/>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280"/>
      <c r="D113" s="281"/>
      <c r="E113" s="281"/>
      <c r="F113" s="282"/>
      <c r="G113" s="288"/>
      <c r="H113" s="289"/>
      <c r="I113" s="289"/>
      <c r="J113" s="289"/>
      <c r="K113" s="289"/>
      <c r="L113" s="289"/>
      <c r="M113" s="445"/>
      <c r="N113" s="294"/>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280"/>
      <c r="D114" s="281"/>
      <c r="E114" s="281"/>
      <c r="F114" s="282"/>
      <c r="G114" s="288"/>
      <c r="H114" s="289"/>
      <c r="I114" s="289"/>
      <c r="J114" s="289"/>
      <c r="K114" s="289"/>
      <c r="L114" s="289"/>
      <c r="M114" s="445"/>
      <c r="N114" s="296">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280"/>
      <c r="D115" s="281"/>
      <c r="E115" s="281"/>
      <c r="F115" s="282"/>
      <c r="G115" s="288"/>
      <c r="H115" s="289"/>
      <c r="I115" s="289"/>
      <c r="J115" s="289"/>
      <c r="K115" s="289"/>
      <c r="L115" s="289"/>
      <c r="M115" s="445"/>
      <c r="N115" s="296"/>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280"/>
      <c r="D116" s="281"/>
      <c r="E116" s="281"/>
      <c r="F116" s="282"/>
      <c r="G116" s="288"/>
      <c r="H116" s="289"/>
      <c r="I116" s="289"/>
      <c r="J116" s="289"/>
      <c r="K116" s="289"/>
      <c r="L116" s="289"/>
      <c r="M116" s="445"/>
      <c r="N116" s="297"/>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283"/>
      <c r="D117" s="284"/>
      <c r="E117" s="284"/>
      <c r="F117" s="285"/>
      <c r="G117" s="290"/>
      <c r="H117" s="291"/>
      <c r="I117" s="291"/>
      <c r="J117" s="291"/>
      <c r="K117" s="291"/>
      <c r="L117" s="291"/>
      <c r="M117" s="445"/>
      <c r="N117" s="293"/>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248" t="s">
        <v>61</v>
      </c>
      <c r="D118" s="249"/>
      <c r="E118" s="249"/>
      <c r="F118" s="250"/>
      <c r="G118" s="257" t="s">
        <v>59</v>
      </c>
      <c r="H118" s="258"/>
      <c r="I118" s="258"/>
      <c r="J118" s="258"/>
      <c r="K118" s="258"/>
      <c r="L118" s="258"/>
      <c r="M118" s="265" t="s">
        <v>45</v>
      </c>
      <c r="N118" s="266"/>
      <c r="O118" s="265" t="s">
        <v>46</v>
      </c>
      <c r="P118" s="266"/>
      <c r="Q118" s="269"/>
      <c r="R118" s="24"/>
      <c r="S118" s="43"/>
      <c r="T118" s="34"/>
      <c r="U118" s="61"/>
      <c r="V118" s="61"/>
      <c r="W118" s="61"/>
      <c r="X118" s="61"/>
      <c r="Y118" s="35"/>
      <c r="Z118" s="32"/>
      <c r="AA118" s="32"/>
      <c r="AB118" s="33"/>
      <c r="AC118" s="63"/>
      <c r="AD118" s="34"/>
    </row>
    <row r="119" spans="1:30" ht="13.9" customHeight="1" x14ac:dyDescent="0.25">
      <c r="A119" s="1"/>
      <c r="B119" s="1"/>
      <c r="C119" s="251"/>
      <c r="D119" s="252"/>
      <c r="E119" s="252"/>
      <c r="F119" s="253"/>
      <c r="G119" s="259"/>
      <c r="H119" s="260"/>
      <c r="I119" s="260"/>
      <c r="J119" s="260"/>
      <c r="K119" s="260"/>
      <c r="L119" s="260"/>
      <c r="M119" s="267"/>
      <c r="N119" s="268"/>
      <c r="O119" s="267"/>
      <c r="P119" s="268"/>
      <c r="Q119" s="270"/>
      <c r="R119" s="24"/>
      <c r="S119" s="43"/>
      <c r="T119" s="34"/>
      <c r="U119" s="61"/>
      <c r="V119" s="61"/>
      <c r="W119" s="61"/>
      <c r="X119" s="61"/>
      <c r="Y119" s="61"/>
      <c r="Z119" s="35"/>
      <c r="AA119" s="41"/>
      <c r="AB119" s="34"/>
      <c r="AC119" s="63"/>
      <c r="AD119" s="1"/>
    </row>
    <row r="120" spans="1:30" ht="46.5" customHeight="1" x14ac:dyDescent="0.2">
      <c r="A120" s="1"/>
      <c r="B120" s="1"/>
      <c r="C120" s="251"/>
      <c r="D120" s="252"/>
      <c r="E120" s="252"/>
      <c r="F120" s="253"/>
      <c r="G120" s="259"/>
      <c r="H120" s="260"/>
      <c r="I120" s="260"/>
      <c r="J120" s="260"/>
      <c r="K120" s="260"/>
      <c r="L120" s="260"/>
      <c r="M120" s="267"/>
      <c r="N120" s="268"/>
      <c r="O120" s="267"/>
      <c r="P120" s="268"/>
      <c r="Q120" s="270"/>
      <c r="R120" s="24"/>
      <c r="S120" s="43"/>
      <c r="T120" s="34"/>
      <c r="U120" s="61"/>
      <c r="V120" s="61"/>
      <c r="W120" s="61"/>
      <c r="X120" s="61"/>
      <c r="Y120" s="61"/>
      <c r="Z120" s="41"/>
      <c r="AA120" s="57"/>
      <c r="AB120" s="62"/>
      <c r="AC120" s="58"/>
      <c r="AD120" s="1"/>
    </row>
    <row r="121" spans="1:30" ht="13.9" customHeight="1" x14ac:dyDescent="0.25">
      <c r="A121" s="1"/>
      <c r="B121" s="1"/>
      <c r="C121" s="251"/>
      <c r="D121" s="252"/>
      <c r="E121" s="252"/>
      <c r="F121" s="253"/>
      <c r="G121" s="259"/>
      <c r="H121" s="260"/>
      <c r="I121" s="260"/>
      <c r="J121" s="260"/>
      <c r="K121" s="260"/>
      <c r="L121" s="260"/>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251"/>
      <c r="D122" s="252"/>
      <c r="E122" s="252"/>
      <c r="F122" s="253"/>
      <c r="G122" s="259"/>
      <c r="H122" s="260"/>
      <c r="I122" s="260"/>
      <c r="J122" s="260"/>
      <c r="K122" s="260"/>
      <c r="L122" s="260"/>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251"/>
      <c r="D123" s="252"/>
      <c r="E123" s="252"/>
      <c r="F123" s="253"/>
      <c r="G123" s="259"/>
      <c r="H123" s="260"/>
      <c r="I123" s="260"/>
      <c r="J123" s="260"/>
      <c r="K123" s="260"/>
      <c r="L123" s="261"/>
      <c r="M123" s="271" t="s">
        <v>44</v>
      </c>
      <c r="N123" s="132">
        <v>8053</v>
      </c>
      <c r="O123" s="273" t="s">
        <v>47</v>
      </c>
      <c r="P123" s="274"/>
      <c r="Q123" s="133"/>
      <c r="R123" s="24"/>
      <c r="S123" s="43"/>
      <c r="T123" s="34"/>
      <c r="U123" s="147"/>
      <c r="V123" s="151"/>
      <c r="W123" s="151"/>
      <c r="X123" s="150"/>
      <c r="Y123" s="150"/>
      <c r="Z123" s="150"/>
      <c r="AA123" s="151"/>
      <c r="AB123" s="151"/>
      <c r="AC123" s="151"/>
      <c r="AD123" s="1"/>
    </row>
    <row r="124" spans="1:30" ht="35.25" customHeight="1" x14ac:dyDescent="0.2">
      <c r="A124" s="1"/>
      <c r="B124" s="44"/>
      <c r="C124" s="254"/>
      <c r="D124" s="255"/>
      <c r="E124" s="255"/>
      <c r="F124" s="256"/>
      <c r="G124" s="262"/>
      <c r="H124" s="263"/>
      <c r="I124" s="263"/>
      <c r="J124" s="263"/>
      <c r="K124" s="263"/>
      <c r="L124" s="264"/>
      <c r="M124" s="272"/>
      <c r="N124" s="125"/>
      <c r="O124" s="275"/>
      <c r="P124" s="276"/>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249" t="s">
        <v>77</v>
      </c>
      <c r="D125" s="249"/>
      <c r="E125" s="249"/>
      <c r="F125" s="250"/>
      <c r="G125" s="219"/>
      <c r="H125" s="220"/>
      <c r="I125" s="220"/>
      <c r="J125" s="220"/>
      <c r="K125" s="220"/>
      <c r="L125" s="221"/>
      <c r="M125" s="228" t="s">
        <v>110</v>
      </c>
      <c r="N125" s="229"/>
      <c r="O125" s="229"/>
      <c r="P125" s="229"/>
      <c r="Q125" s="229"/>
      <c r="R125" s="24"/>
      <c r="S125" s="43"/>
      <c r="T125" s="34"/>
      <c r="U125" s="34"/>
      <c r="V125" s="148"/>
      <c r="W125" s="148"/>
      <c r="X125" s="151"/>
      <c r="Y125" s="151"/>
      <c r="Z125" s="151"/>
      <c r="AA125" s="148"/>
      <c r="AB125" s="148"/>
      <c r="AC125" s="148"/>
      <c r="AD125" s="1"/>
    </row>
    <row r="126" spans="1:30" ht="13.15" customHeight="1" x14ac:dyDescent="0.25">
      <c r="A126" s="1"/>
      <c r="B126" s="44"/>
      <c r="C126" s="252"/>
      <c r="D126" s="252"/>
      <c r="E126" s="252"/>
      <c r="F126" s="253"/>
      <c r="G126" s="222"/>
      <c r="H126" s="223"/>
      <c r="I126" s="223"/>
      <c r="J126" s="223"/>
      <c r="K126" s="223"/>
      <c r="L126" s="224"/>
      <c r="M126" s="228"/>
      <c r="N126" s="228"/>
      <c r="O126" s="228"/>
      <c r="P126" s="228"/>
      <c r="Q126" s="228"/>
      <c r="R126" s="24"/>
      <c r="S126" s="43"/>
      <c r="T126" s="34"/>
      <c r="U126" s="144"/>
      <c r="V126" s="152"/>
      <c r="W126" s="152"/>
      <c r="X126" s="148"/>
      <c r="Y126" s="148"/>
      <c r="Z126" s="148"/>
      <c r="AA126" s="152"/>
      <c r="AB126" s="152"/>
      <c r="AC126" s="152"/>
      <c r="AD126" s="1"/>
    </row>
    <row r="127" spans="1:30" ht="13.9" customHeight="1" x14ac:dyDescent="0.2">
      <c r="A127" s="1"/>
      <c r="B127" s="44"/>
      <c r="C127" s="252"/>
      <c r="D127" s="252"/>
      <c r="E127" s="252"/>
      <c r="F127" s="253"/>
      <c r="G127" s="222"/>
      <c r="H127" s="223"/>
      <c r="I127" s="223"/>
      <c r="J127" s="223"/>
      <c r="K127" s="223"/>
      <c r="L127" s="224"/>
      <c r="M127" s="435" t="s">
        <v>113</v>
      </c>
      <c r="N127" s="436"/>
      <c r="O127" s="436"/>
      <c r="P127" s="436"/>
      <c r="Q127" s="437"/>
      <c r="R127" s="24"/>
      <c r="S127" s="43"/>
      <c r="T127" s="34"/>
      <c r="U127" s="153"/>
      <c r="V127" s="153"/>
      <c r="W127" s="153"/>
      <c r="X127" s="152"/>
      <c r="Y127" s="152"/>
      <c r="Z127" s="152"/>
      <c r="AA127" s="153"/>
      <c r="AB127" s="153"/>
      <c r="AC127" s="153"/>
      <c r="AD127" s="1"/>
    </row>
    <row r="128" spans="1:30" ht="13.9" customHeight="1" x14ac:dyDescent="0.2">
      <c r="A128" s="1"/>
      <c r="B128" s="44"/>
      <c r="C128" s="252"/>
      <c r="D128" s="252"/>
      <c r="E128" s="252"/>
      <c r="F128" s="253"/>
      <c r="G128" s="222"/>
      <c r="H128" s="223"/>
      <c r="I128" s="223"/>
      <c r="J128" s="223"/>
      <c r="K128" s="223"/>
      <c r="L128" s="224"/>
      <c r="M128" s="438"/>
      <c r="N128" s="439"/>
      <c r="O128" s="439"/>
      <c r="P128" s="439"/>
      <c r="Q128" s="440"/>
      <c r="R128" s="24"/>
      <c r="S128" s="43"/>
      <c r="T128" s="34"/>
      <c r="U128" s="65"/>
      <c r="V128" s="67"/>
      <c r="W128" s="67"/>
      <c r="X128" s="153"/>
      <c r="Y128" s="153"/>
      <c r="Z128" s="153"/>
      <c r="AA128" s="67"/>
      <c r="AB128" s="67"/>
      <c r="AC128" s="67"/>
      <c r="AD128" s="1"/>
    </row>
    <row r="129" spans="1:30" ht="13.9" customHeight="1" x14ac:dyDescent="0.2">
      <c r="A129" s="1"/>
      <c r="B129" s="44"/>
      <c r="C129" s="252"/>
      <c r="D129" s="252"/>
      <c r="E129" s="252"/>
      <c r="F129" s="253"/>
      <c r="G129" s="222"/>
      <c r="H129" s="223"/>
      <c r="I129" s="223"/>
      <c r="J129" s="223"/>
      <c r="K129" s="223"/>
      <c r="L129" s="224"/>
      <c r="M129" s="438"/>
      <c r="N129" s="439"/>
      <c r="O129" s="439"/>
      <c r="P129" s="439"/>
      <c r="Q129" s="440"/>
      <c r="R129" s="24"/>
      <c r="S129" s="43"/>
      <c r="T129" s="34"/>
      <c r="U129" s="67"/>
      <c r="V129" s="67"/>
      <c r="W129" s="67"/>
      <c r="X129" s="67"/>
      <c r="Y129" s="67"/>
      <c r="Z129" s="67"/>
      <c r="AA129" s="67"/>
      <c r="AB129" s="67"/>
      <c r="AC129" s="67"/>
      <c r="AD129" s="1"/>
    </row>
    <row r="130" spans="1:30" ht="13.9" customHeight="1" x14ac:dyDescent="0.2">
      <c r="A130" s="1"/>
      <c r="B130" s="44"/>
      <c r="C130" s="252"/>
      <c r="D130" s="252"/>
      <c r="E130" s="252"/>
      <c r="F130" s="253"/>
      <c r="G130" s="222"/>
      <c r="H130" s="223"/>
      <c r="I130" s="223"/>
      <c r="J130" s="223"/>
      <c r="K130" s="223"/>
      <c r="L130" s="224"/>
      <c r="M130" s="438"/>
      <c r="N130" s="439"/>
      <c r="O130" s="439"/>
      <c r="P130" s="439"/>
      <c r="Q130" s="440"/>
      <c r="R130" s="24"/>
      <c r="S130" s="43"/>
      <c r="T130" s="34"/>
      <c r="U130" s="67"/>
      <c r="V130" s="67"/>
      <c r="W130" s="67"/>
      <c r="X130" s="67"/>
      <c r="Y130" s="67"/>
      <c r="Z130" s="67"/>
      <c r="AA130" s="67"/>
      <c r="AB130" s="67"/>
      <c r="AC130" s="67"/>
      <c r="AD130" s="1"/>
    </row>
    <row r="131" spans="1:30" ht="13.9" customHeight="1" x14ac:dyDescent="0.2">
      <c r="A131" s="1"/>
      <c r="B131" s="44"/>
      <c r="C131" s="252"/>
      <c r="D131" s="252"/>
      <c r="E131" s="252"/>
      <c r="F131" s="253"/>
      <c r="G131" s="222"/>
      <c r="H131" s="223"/>
      <c r="I131" s="223"/>
      <c r="J131" s="223"/>
      <c r="K131" s="223"/>
      <c r="L131" s="224"/>
      <c r="M131" s="438"/>
      <c r="N131" s="439"/>
      <c r="O131" s="439"/>
      <c r="P131" s="439"/>
      <c r="Q131" s="440"/>
      <c r="R131" s="24"/>
      <c r="S131" s="43"/>
      <c r="T131" s="34"/>
      <c r="U131" s="67"/>
      <c r="V131" s="67"/>
      <c r="W131" s="67"/>
      <c r="X131" s="67"/>
      <c r="Y131" s="67"/>
      <c r="Z131" s="67"/>
      <c r="AA131" s="67"/>
      <c r="AB131" s="67"/>
      <c r="AC131" s="67"/>
      <c r="AD131" s="1"/>
    </row>
    <row r="132" spans="1:30" ht="13.9" customHeight="1" x14ac:dyDescent="0.2">
      <c r="A132" s="1"/>
      <c r="B132" s="44"/>
      <c r="C132" s="252"/>
      <c r="D132" s="252"/>
      <c r="E132" s="252"/>
      <c r="F132" s="253"/>
      <c r="G132" s="222"/>
      <c r="H132" s="223"/>
      <c r="I132" s="223"/>
      <c r="J132" s="223"/>
      <c r="K132" s="223"/>
      <c r="L132" s="224"/>
      <c r="M132" s="438"/>
      <c r="N132" s="439"/>
      <c r="O132" s="439"/>
      <c r="P132" s="439"/>
      <c r="Q132" s="440"/>
      <c r="R132" s="24"/>
      <c r="S132" s="43"/>
      <c r="T132" s="34"/>
      <c r="U132" s="67"/>
      <c r="V132" s="67"/>
      <c r="W132" s="67"/>
      <c r="X132" s="67"/>
      <c r="Y132" s="67"/>
      <c r="Z132" s="67"/>
      <c r="AA132" s="67"/>
      <c r="AB132" s="67"/>
      <c r="AC132" s="67"/>
      <c r="AD132" s="1"/>
    </row>
    <row r="133" spans="1:30" ht="13.9" customHeight="1" x14ac:dyDescent="0.2">
      <c r="A133" s="1"/>
      <c r="B133" s="44"/>
      <c r="C133" s="252"/>
      <c r="D133" s="252"/>
      <c r="E133" s="252"/>
      <c r="F133" s="253"/>
      <c r="G133" s="222"/>
      <c r="H133" s="223"/>
      <c r="I133" s="223"/>
      <c r="J133" s="223"/>
      <c r="K133" s="223"/>
      <c r="L133" s="224"/>
      <c r="M133" s="438"/>
      <c r="N133" s="439"/>
      <c r="O133" s="439"/>
      <c r="P133" s="439"/>
      <c r="Q133" s="440"/>
      <c r="R133" s="24"/>
      <c r="S133" s="43"/>
      <c r="T133" s="34"/>
      <c r="U133" s="67"/>
      <c r="V133" s="67"/>
      <c r="W133" s="67"/>
      <c r="X133" s="67"/>
      <c r="Y133" s="67"/>
      <c r="Z133" s="67"/>
      <c r="AA133" s="67"/>
      <c r="AB133" s="67"/>
      <c r="AC133" s="67"/>
      <c r="AD133" s="1"/>
    </row>
    <row r="134" spans="1:30" ht="13.9" customHeight="1" x14ac:dyDescent="0.2">
      <c r="A134" s="1"/>
      <c r="B134" s="44"/>
      <c r="C134" s="252"/>
      <c r="D134" s="252"/>
      <c r="E134" s="252"/>
      <c r="F134" s="253"/>
      <c r="G134" s="222"/>
      <c r="H134" s="223"/>
      <c r="I134" s="223"/>
      <c r="J134" s="223"/>
      <c r="K134" s="223"/>
      <c r="L134" s="224"/>
      <c r="M134" s="438"/>
      <c r="N134" s="439"/>
      <c r="O134" s="439"/>
      <c r="P134" s="439"/>
      <c r="Q134" s="440"/>
      <c r="R134" s="24"/>
      <c r="S134" s="43"/>
      <c r="T134" s="34"/>
      <c r="U134" s="67"/>
      <c r="V134" s="67"/>
      <c r="W134" s="67"/>
      <c r="X134" s="67"/>
      <c r="Y134" s="67"/>
      <c r="Z134" s="67"/>
      <c r="AA134" s="67"/>
      <c r="AB134" s="67"/>
      <c r="AC134" s="67"/>
      <c r="AD134" s="1"/>
    </row>
    <row r="135" spans="1:30" ht="13.9" customHeight="1" x14ac:dyDescent="0.2">
      <c r="A135" s="34"/>
      <c r="B135" s="64"/>
      <c r="C135" s="252"/>
      <c r="D135" s="252"/>
      <c r="E135" s="252"/>
      <c r="F135" s="253"/>
      <c r="G135" s="225"/>
      <c r="H135" s="226"/>
      <c r="I135" s="226"/>
      <c r="J135" s="226"/>
      <c r="K135" s="226"/>
      <c r="L135" s="227"/>
      <c r="M135" s="441"/>
      <c r="N135" s="442"/>
      <c r="O135" s="442"/>
      <c r="P135" s="442"/>
      <c r="Q135" s="443"/>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39"/>
      <c r="D147" s="240"/>
      <c r="E147" s="240"/>
      <c r="F147" s="240"/>
      <c r="G147" s="240"/>
      <c r="H147" s="240"/>
      <c r="I147" s="240"/>
      <c r="J147" s="240"/>
      <c r="K147" s="240"/>
      <c r="L147" s="240"/>
      <c r="M147" s="240"/>
      <c r="N147" s="240"/>
      <c r="O147" s="240"/>
      <c r="P147" s="240"/>
      <c r="Q147" s="241"/>
      <c r="R147" s="34"/>
      <c r="S147" s="161"/>
      <c r="T147" s="161"/>
      <c r="U147" s="161"/>
      <c r="V147" s="34"/>
      <c r="W147" s="34"/>
      <c r="X147" s="34"/>
      <c r="Y147" s="34"/>
      <c r="Z147" s="34"/>
      <c r="AA147" s="34"/>
      <c r="AB147" s="34"/>
      <c r="AC147" s="34"/>
      <c r="AD147" s="34"/>
    </row>
    <row r="148" spans="1:30" ht="12.4" customHeight="1" x14ac:dyDescent="0.2">
      <c r="A148" s="34"/>
      <c r="B148" s="34"/>
      <c r="C148" s="242"/>
      <c r="D148" s="243"/>
      <c r="E148" s="243"/>
      <c r="F148" s="243"/>
      <c r="G148" s="243"/>
      <c r="H148" s="243"/>
      <c r="I148" s="243"/>
      <c r="J148" s="243"/>
      <c r="K148" s="243"/>
      <c r="L148" s="243"/>
      <c r="M148" s="243"/>
      <c r="N148" s="243"/>
      <c r="O148" s="243"/>
      <c r="P148" s="243"/>
      <c r="Q148" s="244"/>
      <c r="R148" s="34"/>
      <c r="S148" s="161"/>
      <c r="T148" s="161"/>
      <c r="U148" s="161"/>
      <c r="V148" s="34"/>
      <c r="W148" s="34"/>
      <c r="X148" s="34"/>
      <c r="Y148" s="34"/>
      <c r="Z148" s="34"/>
      <c r="AA148" s="34"/>
      <c r="AB148" s="34"/>
      <c r="AC148" s="34"/>
      <c r="AD148" s="34"/>
    </row>
    <row r="149" spans="1:30" x14ac:dyDescent="0.2">
      <c r="A149" s="34"/>
      <c r="B149" s="34"/>
      <c r="C149" s="242"/>
      <c r="D149" s="243"/>
      <c r="E149" s="243"/>
      <c r="F149" s="243"/>
      <c r="G149" s="243"/>
      <c r="H149" s="243"/>
      <c r="I149" s="243"/>
      <c r="J149" s="243"/>
      <c r="K149" s="243"/>
      <c r="L149" s="243"/>
      <c r="M149" s="243"/>
      <c r="N149" s="243"/>
      <c r="O149" s="243"/>
      <c r="P149" s="243"/>
      <c r="Q149" s="244"/>
      <c r="R149" s="34"/>
      <c r="S149" s="161"/>
      <c r="T149" s="161"/>
      <c r="U149" s="161"/>
      <c r="V149" s="34"/>
      <c r="W149" s="34"/>
      <c r="X149" s="34"/>
      <c r="Y149" s="34"/>
      <c r="Z149" s="34"/>
      <c r="AA149" s="34"/>
      <c r="AB149" s="34"/>
      <c r="AC149" s="34"/>
      <c r="AD149" s="34"/>
    </row>
    <row r="150" spans="1:30" x14ac:dyDescent="0.2">
      <c r="A150" s="34"/>
      <c r="B150" s="34"/>
      <c r="C150" s="242"/>
      <c r="D150" s="243"/>
      <c r="E150" s="243"/>
      <c r="F150" s="243"/>
      <c r="G150" s="243"/>
      <c r="H150" s="243"/>
      <c r="I150" s="243"/>
      <c r="J150" s="243"/>
      <c r="K150" s="243"/>
      <c r="L150" s="243"/>
      <c r="M150" s="243"/>
      <c r="N150" s="243"/>
      <c r="O150" s="243"/>
      <c r="P150" s="243"/>
      <c r="Q150" s="244"/>
      <c r="R150" s="34"/>
      <c r="S150" s="161"/>
      <c r="T150" s="161"/>
      <c r="U150" s="161"/>
      <c r="V150" s="34"/>
      <c r="W150" s="34"/>
      <c r="X150" s="34"/>
      <c r="Y150" s="34"/>
      <c r="Z150" s="34"/>
      <c r="AA150" s="34"/>
      <c r="AB150" s="34"/>
      <c r="AC150" s="34"/>
      <c r="AD150" s="34"/>
    </row>
    <row r="151" spans="1:30" x14ac:dyDescent="0.2">
      <c r="A151" s="34"/>
      <c r="B151" s="34"/>
      <c r="C151" s="242"/>
      <c r="D151" s="243"/>
      <c r="E151" s="243"/>
      <c r="F151" s="243"/>
      <c r="G151" s="243"/>
      <c r="H151" s="243"/>
      <c r="I151" s="243"/>
      <c r="J151" s="243"/>
      <c r="K151" s="243"/>
      <c r="L151" s="243"/>
      <c r="M151" s="243"/>
      <c r="N151" s="243"/>
      <c r="O151" s="243"/>
      <c r="P151" s="243"/>
      <c r="Q151" s="244"/>
      <c r="R151" s="34"/>
      <c r="S151" s="161"/>
      <c r="T151" s="161"/>
      <c r="U151" s="161"/>
      <c r="V151" s="34"/>
      <c r="W151" s="34"/>
      <c r="X151" s="34"/>
      <c r="Y151" s="34"/>
      <c r="Z151" s="34"/>
      <c r="AA151" s="34"/>
      <c r="AB151" s="34"/>
      <c r="AC151" s="34"/>
      <c r="AD151" s="34"/>
    </row>
    <row r="152" spans="1:30" x14ac:dyDescent="0.2">
      <c r="A152" s="34"/>
      <c r="B152" s="34"/>
      <c r="C152" s="242"/>
      <c r="D152" s="243"/>
      <c r="E152" s="243"/>
      <c r="F152" s="243"/>
      <c r="G152" s="243"/>
      <c r="H152" s="243"/>
      <c r="I152" s="243"/>
      <c r="J152" s="243"/>
      <c r="K152" s="243"/>
      <c r="L152" s="243"/>
      <c r="M152" s="243"/>
      <c r="N152" s="243"/>
      <c r="O152" s="243"/>
      <c r="P152" s="243"/>
      <c r="Q152" s="244"/>
      <c r="R152" s="34"/>
      <c r="S152" s="161"/>
      <c r="T152" s="161"/>
      <c r="U152" s="161"/>
      <c r="V152" s="34"/>
      <c r="W152" s="34"/>
      <c r="X152" s="34"/>
      <c r="Y152" s="34"/>
      <c r="Z152" s="34"/>
      <c r="AA152" s="34"/>
      <c r="AB152" s="34"/>
      <c r="AC152" s="34"/>
      <c r="AD152" s="34"/>
    </row>
    <row r="153" spans="1:30" x14ac:dyDescent="0.2">
      <c r="A153" s="34"/>
      <c r="B153" s="34"/>
      <c r="C153" s="242"/>
      <c r="D153" s="243"/>
      <c r="E153" s="243"/>
      <c r="F153" s="243"/>
      <c r="G153" s="243"/>
      <c r="H153" s="243"/>
      <c r="I153" s="243"/>
      <c r="J153" s="243"/>
      <c r="K153" s="243"/>
      <c r="L153" s="243"/>
      <c r="M153" s="243"/>
      <c r="N153" s="243"/>
      <c r="O153" s="243"/>
      <c r="P153" s="243"/>
      <c r="Q153" s="244"/>
      <c r="R153" s="34"/>
      <c r="S153" s="161"/>
      <c r="T153" s="161"/>
      <c r="U153" s="161"/>
      <c r="V153" s="34"/>
      <c r="W153" s="34"/>
      <c r="X153" s="34"/>
      <c r="Y153" s="34"/>
      <c r="Z153" s="34"/>
      <c r="AA153" s="34"/>
      <c r="AB153" s="34"/>
      <c r="AC153" s="34"/>
      <c r="AD153" s="34"/>
    </row>
    <row r="154" spans="1:30" x14ac:dyDescent="0.2">
      <c r="A154" s="34"/>
      <c r="B154" s="34"/>
      <c r="C154" s="242"/>
      <c r="D154" s="243"/>
      <c r="E154" s="243"/>
      <c r="F154" s="243"/>
      <c r="G154" s="243"/>
      <c r="H154" s="243"/>
      <c r="I154" s="243"/>
      <c r="J154" s="243"/>
      <c r="K154" s="243"/>
      <c r="L154" s="243"/>
      <c r="M154" s="243"/>
      <c r="N154" s="243"/>
      <c r="O154" s="243"/>
      <c r="P154" s="243"/>
      <c r="Q154" s="244"/>
      <c r="R154" s="34"/>
      <c r="S154" s="161"/>
      <c r="T154" s="161"/>
      <c r="U154" s="161"/>
      <c r="V154" s="34"/>
      <c r="W154" s="34"/>
      <c r="X154" s="34"/>
      <c r="Y154" s="34"/>
      <c r="Z154" s="34"/>
      <c r="AA154" s="34"/>
      <c r="AB154" s="34"/>
      <c r="AC154" s="34"/>
      <c r="AD154" s="34"/>
    </row>
    <row r="155" spans="1:30" x14ac:dyDescent="0.2">
      <c r="A155" s="34"/>
      <c r="B155" s="34"/>
      <c r="C155" s="242"/>
      <c r="D155" s="243"/>
      <c r="E155" s="243"/>
      <c r="F155" s="243"/>
      <c r="G155" s="243"/>
      <c r="H155" s="243"/>
      <c r="I155" s="243"/>
      <c r="J155" s="243"/>
      <c r="K155" s="243"/>
      <c r="L155" s="243"/>
      <c r="M155" s="243"/>
      <c r="N155" s="243"/>
      <c r="O155" s="243"/>
      <c r="P155" s="243"/>
      <c r="Q155" s="244"/>
      <c r="R155" s="34"/>
      <c r="S155" s="161"/>
      <c r="T155" s="161"/>
      <c r="U155" s="161"/>
      <c r="V155" s="34"/>
      <c r="W155" s="34"/>
      <c r="X155" s="34"/>
      <c r="Y155" s="34"/>
      <c r="Z155" s="34"/>
      <c r="AA155" s="34"/>
      <c r="AB155" s="34"/>
      <c r="AC155" s="34"/>
      <c r="AD155" s="34"/>
    </row>
    <row r="156" spans="1:30" x14ac:dyDescent="0.2">
      <c r="A156" s="34"/>
      <c r="B156" s="34"/>
      <c r="C156" s="242"/>
      <c r="D156" s="243"/>
      <c r="E156" s="243"/>
      <c r="F156" s="243"/>
      <c r="G156" s="243"/>
      <c r="H156" s="243"/>
      <c r="I156" s="243"/>
      <c r="J156" s="243"/>
      <c r="K156" s="243"/>
      <c r="L156" s="243"/>
      <c r="M156" s="243"/>
      <c r="N156" s="243"/>
      <c r="O156" s="243"/>
      <c r="P156" s="243"/>
      <c r="Q156" s="244"/>
      <c r="R156" s="34"/>
      <c r="S156" s="161"/>
      <c r="T156" s="161"/>
      <c r="U156" s="161"/>
      <c r="V156" s="34"/>
      <c r="W156" s="34"/>
      <c r="X156" s="34"/>
      <c r="Y156" s="34"/>
      <c r="Z156" s="34"/>
      <c r="AA156" s="34"/>
      <c r="AB156" s="34"/>
      <c r="AC156" s="34"/>
      <c r="AD156" s="34"/>
    </row>
    <row r="157" spans="1:30" x14ac:dyDescent="0.2">
      <c r="A157" s="34"/>
      <c r="B157" s="34"/>
      <c r="C157" s="242"/>
      <c r="D157" s="243"/>
      <c r="E157" s="243"/>
      <c r="F157" s="243"/>
      <c r="G157" s="243"/>
      <c r="H157" s="243"/>
      <c r="I157" s="243"/>
      <c r="J157" s="243"/>
      <c r="K157" s="243"/>
      <c r="L157" s="243"/>
      <c r="M157" s="243"/>
      <c r="N157" s="243"/>
      <c r="O157" s="243"/>
      <c r="P157" s="243"/>
      <c r="Q157" s="244"/>
      <c r="R157" s="34"/>
      <c r="S157" s="161"/>
      <c r="T157" s="161"/>
      <c r="U157" s="161"/>
      <c r="V157" s="34"/>
      <c r="W157" s="34"/>
      <c r="X157" s="34"/>
      <c r="Y157" s="34"/>
      <c r="Z157" s="34"/>
      <c r="AA157" s="34"/>
      <c r="AB157" s="34"/>
      <c r="AC157" s="34"/>
      <c r="AD157" s="34"/>
    </row>
    <row r="158" spans="1:30" x14ac:dyDescent="0.2">
      <c r="A158" s="34"/>
      <c r="B158" s="34"/>
      <c r="C158" s="242"/>
      <c r="D158" s="243"/>
      <c r="E158" s="243"/>
      <c r="F158" s="243"/>
      <c r="G158" s="243"/>
      <c r="H158" s="243"/>
      <c r="I158" s="243"/>
      <c r="J158" s="243"/>
      <c r="K158" s="243"/>
      <c r="L158" s="243"/>
      <c r="M158" s="243"/>
      <c r="N158" s="243"/>
      <c r="O158" s="243"/>
      <c r="P158" s="243"/>
      <c r="Q158" s="244"/>
      <c r="R158" s="34"/>
      <c r="S158" s="161"/>
      <c r="T158" s="161"/>
      <c r="U158" s="161"/>
      <c r="V158" s="34"/>
      <c r="W158" s="34"/>
      <c r="X158" s="34"/>
      <c r="Y158" s="34"/>
      <c r="Z158" s="34"/>
      <c r="AA158" s="34"/>
      <c r="AB158" s="34"/>
      <c r="AC158" s="34"/>
      <c r="AD158" s="34"/>
    </row>
    <row r="159" spans="1:30" x14ac:dyDescent="0.2">
      <c r="A159" s="34"/>
      <c r="B159" s="34"/>
      <c r="C159" s="242"/>
      <c r="D159" s="243"/>
      <c r="E159" s="243"/>
      <c r="F159" s="243"/>
      <c r="G159" s="243"/>
      <c r="H159" s="243"/>
      <c r="I159" s="243"/>
      <c r="J159" s="243"/>
      <c r="K159" s="243"/>
      <c r="L159" s="243"/>
      <c r="M159" s="243"/>
      <c r="N159" s="243"/>
      <c r="O159" s="243"/>
      <c r="P159" s="243"/>
      <c r="Q159" s="244"/>
      <c r="R159" s="34"/>
      <c r="S159" s="161"/>
      <c r="T159" s="161"/>
      <c r="U159" s="161"/>
      <c r="V159" s="34"/>
      <c r="W159" s="34"/>
      <c r="X159" s="34"/>
      <c r="Y159" s="34"/>
      <c r="Z159" s="34"/>
      <c r="AA159" s="34"/>
      <c r="AB159" s="34"/>
      <c r="AC159" s="34"/>
      <c r="AD159" s="34"/>
    </row>
    <row r="160" spans="1:30" x14ac:dyDescent="0.2">
      <c r="A160" s="34"/>
      <c r="B160" s="34"/>
      <c r="C160" s="242"/>
      <c r="D160" s="243"/>
      <c r="E160" s="243"/>
      <c r="F160" s="243"/>
      <c r="G160" s="243"/>
      <c r="H160" s="243"/>
      <c r="I160" s="243"/>
      <c r="J160" s="243"/>
      <c r="K160" s="243"/>
      <c r="L160" s="243"/>
      <c r="M160" s="243"/>
      <c r="N160" s="243"/>
      <c r="O160" s="243"/>
      <c r="P160" s="243"/>
      <c r="Q160" s="244"/>
      <c r="R160" s="34"/>
      <c r="S160" s="161"/>
      <c r="T160" s="161"/>
      <c r="U160" s="161"/>
      <c r="V160" s="34"/>
      <c r="W160" s="34"/>
      <c r="X160" s="34"/>
      <c r="Y160" s="34"/>
      <c r="Z160" s="34"/>
      <c r="AA160" s="34"/>
      <c r="AB160" s="34"/>
      <c r="AC160" s="34"/>
      <c r="AD160" s="34"/>
    </row>
    <row r="161" spans="1:30" x14ac:dyDescent="0.2">
      <c r="A161" s="34"/>
      <c r="B161" s="34"/>
      <c r="C161" s="245"/>
      <c r="D161" s="246"/>
      <c r="E161" s="246"/>
      <c r="F161" s="246"/>
      <c r="G161" s="246"/>
      <c r="H161" s="246"/>
      <c r="I161" s="246"/>
      <c r="J161" s="246"/>
      <c r="K161" s="246"/>
      <c r="L161" s="246"/>
      <c r="M161" s="246"/>
      <c r="N161" s="246"/>
      <c r="O161" s="246"/>
      <c r="P161" s="246"/>
      <c r="Q161" s="247"/>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TLREJ/melrzX+v0KOMhInDBjcuxscUwFec5fr+YRjA+vgSFMPxMyMgKEs5QCljW4Iiw+ihPXXxes/rJB5ncYww==" saltValue="hCE5B4PzZv+0ysyT4Y1K4w==" spinCount="100000" sheet="1" objects="1" scenarios="1"/>
  <mergeCells count="232">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B88:B89"/>
    <mergeCell ref="C88:D89"/>
    <mergeCell ref="E88:E89"/>
    <mergeCell ref="F88:F89"/>
    <mergeCell ref="G88:G89"/>
    <mergeCell ref="H88:L89"/>
    <mergeCell ref="P88:P89"/>
    <mergeCell ref="Q88:R89"/>
    <mergeCell ref="U88:V89"/>
    <mergeCell ref="S88:S89"/>
    <mergeCell ref="T88:T89"/>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24</xdr:col>
                    <xdr:colOff>809625</xdr:colOff>
                    <xdr:row>24</xdr:row>
                    <xdr:rowOff>47625</xdr:rowOff>
                  </from>
                  <to>
                    <xdr:col>25</xdr:col>
                    <xdr:colOff>238125</xdr:colOff>
                    <xdr:row>25</xdr:row>
                    <xdr:rowOff>85725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24</xdr:col>
                    <xdr:colOff>809625</xdr:colOff>
                    <xdr:row>22</xdr:row>
                    <xdr:rowOff>180975</xdr:rowOff>
                  </from>
                  <to>
                    <xdr:col>25</xdr:col>
                    <xdr:colOff>238125</xdr:colOff>
                    <xdr:row>24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9" t="s">
        <v>13</v>
      </c>
      <c r="C6" s="449"/>
      <c r="D6" s="449"/>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2024-09-19T09:24:24Z</dcterms:modified>
</cp:coreProperties>
</file>