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C547468A-D342-41CC-93B1-9E4272EA9C07}"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<sst xmlns="http://schemas.openxmlformats.org/spreadsheetml/2006/main" count="264" uniqueCount="136">
  <si>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</si>
  <si>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</si>
  <si>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</si>
  <si>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</si>
  <si>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</si>
  <si>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</si>
  <si>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</si>
  <si>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</si>
  <si>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</si>
  <si>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</si>
  <si>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</si>
  <si>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</si>
  <si>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</si>
  <si>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</si>
  <si>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</si>
  <si>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</si>
  <si>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</si>
  <si>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</si>
  <si>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</si>
  <si>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</si>
  <si>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</si>
  <si>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</si>
  <si>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</si>
  <si>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</si>
  <si>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</si>
  <si>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</si>
  <si>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</si>
  <si>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</si>
  <si>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</si>
  <si>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</si>
  <si>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</si>
  <si>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</si>
  <si>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</si>
  <si>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</si>
  <si>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</si>
  <si>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</si>
  <si>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</si>
  <si>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</si>
  <si>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</si>
  <si>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</si>
  <si>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</si>
  <si>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</si>
  <si>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</si>
  <si>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</si>
  <si>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</si>
  <si>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</si>
  <si>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</si>
  <si>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</si>
  <si>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</si>
  <si>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</si>
  <si>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</si>
  <si>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</si>
  <si>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</si>
  <si>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</si>
  <si>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</si>
  <si>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</si>
  <si>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</si>
  <si>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</si>
  <si>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</si>
  <si>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</si>
  <si>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</si>
  <si>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</si>
  <si>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</si>
  <si>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</si>
  <si>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</si>
  <si>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</si>
  <si>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</si>
  <si>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</si>
  <si>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</si>
  <si>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</si>
  <si>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</si>
  <si>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</si>
  <si>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</si>
  <si>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</si>
  <si>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</si>
  <si>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</si>
  <si>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</si>
  <si>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</si>
  <si>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</si>
  <si>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</si>
  <si>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</si>
  <si>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</si>
  <si>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</si>
  <si>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</si>
  <si>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</si>
  <si>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</si>
  <si>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</si>
  <si>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</si>
  <si>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</si>
  <si>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</si>
  <si>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</si>
  <si>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</si>
  <si>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</si>
  <si>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</si>
  <si>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</si>
  <si>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</si>
  <si>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</si>
  <si>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</si>
  <si>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</si>
  <si>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</si>
  <si>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</si>
  <si>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</si>
  <si>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</si>
  <si>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</si>
  <si>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</si>
  <si>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</si>
  <si>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</si>
  <si>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</si>
  <si>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</si>
  <si>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</si>
  <si>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</si>
  <si>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</si>
  <si>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</si>
  <si>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</si>
  <si>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</si>
  <si>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</si>
  <si>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</si>
  <si>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</si>
  <si>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Valais</t>
  </si>
  <si>
    <t>Fonds pour la lutte contre la dépendance au jeu</t>
  </si>
  <si>
    <t>Laurent</t>
  </si>
  <si>
    <t>Léger</t>
  </si>
  <si>
    <t>Service de l'industrie, du commerce et du travail</t>
  </si>
  <si>
    <t>Département de l'économie et de la formation</t>
  </si>
  <si>
    <t>Av. du Midi</t>
  </si>
  <si>
    <t>Sion</t>
  </si>
  <si>
    <t>027 606 73 14</t>
  </si>
  <si>
    <t>laurent.LEGER@admin.vs.ch</t>
  </si>
  <si>
    <t>vs.ch/sict</t>
  </si>
  <si>
    <t>Promotion Santé Vlaais</t>
  </si>
  <si>
    <t>Addiction Valais</t>
  </si>
  <si>
    <t>Caritas Valais</t>
  </si>
  <si>
    <t>Programme intercantonal (PILDJ)</t>
  </si>
  <si>
    <t>Promotion Santé Your Challenge</t>
  </si>
  <si>
    <t>PILDJ</t>
  </si>
  <si>
    <t xml:space="preserve">En Valais, le 0.5% du bénéfice de la loterie romande est versé dans un fonds cantonal de lutte contre la dépendance au jeu, lequel est rattaché administrativement au Service de l'industrie, du commerce et du travail. Ce fonds est géré par une commission qui regroupe le chef du Service de l'industrie, le chef du Service de l'action sociale, le médecin cantonal adjoint ainsi qu'un collaborateur du Service de l'enseignement en charge de la prévention dans les écoles. Actuellement, ce fonds participe au financement du programme intercantonal de lutte contre la dépendance au jeu (PILDJ). De plus, il sert à financer les trois mandats de prestations qui ont été signés avec Addiction Valais, Caritas Valais et Promotion Santé Valais.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</si>
</sst>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29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7" borderId="1" xfId="0" applyFont="1" applyFill="1" applyBorder="1"/>
    <xf numFmtId="0" fontId="0" fillId="0" borderId="1" xfId="0" applyBorder="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9"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2022
</c:v>
                </c:pt>
                <c:pt idx="1">
                  <c:v>Total dépenses du canton en 2023</c:v>
                </c:pt>
                <c:pt idx="2">
                  <c:v>Différence</c:v>
                </c:pt>
              </c:strCache>
            </c:strRef>
          </c:cat>
          <c:val>
            <c:numRef>
              <c:f>Formulaire!$E$116:$E$118</c:f>
              <c:numCache>
                <c:formatCode>#\'##0</c:formatCode>
                <c:ptCount val="3"/>
                <c:pt idx="0">
                  <c:v>399683</c:v>
                </c:pt>
                <c:pt idx="1">
                  <c:v>469069.55</c:v>
                </c:pt>
                <c:pt idx="2">
                  <c:v>-69386.549999999988</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01.01.2023
</c:v>
                </c:pt>
                <c:pt idx="1">
                  <c:v>Intérêts et Frais administratifs</c:v>
                </c:pt>
                <c:pt idx="2">
                  <c:v>Affectations et Prélèvements 2023</c:v>
                </c:pt>
                <c:pt idx="3">
                  <c:v>Etat du fonds au 31.12.2023</c:v>
                </c:pt>
              </c:strCache>
            </c:strRef>
          </c:cat>
          <c:val>
            <c:numRef>
              <c:f>Formulaire!$E$124:$E$127</c:f>
              <c:numCache>
                <c:formatCode>#\'##0</c:formatCode>
                <c:ptCount val="4"/>
                <c:pt idx="0">
                  <c:v>506817</c:v>
                </c:pt>
                <c:pt idx="1">
                  <c:v>0</c:v>
                </c:pt>
                <c:pt idx="2">
                  <c:v>-69386.549999999988</c:v>
                </c:pt>
                <c:pt idx="3">
                  <c:v>437430.45</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266973</c:v>
                </c:pt>
                <c:pt idx="1">
                  <c:v>169530</c:v>
                </c:pt>
                <c:pt idx="2">
                  <c:v>25051</c:v>
                </c:pt>
                <c:pt idx="3">
                  <c:v>437</c:v>
                </c:pt>
                <c:pt idx="4">
                  <c:v>7079</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customProperty" Target="../customProperty2.bin"/><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118</v>
      </c>
      <c r="F6" s="189"/>
      <c r="G6" s="189"/>
      <c r="H6" s="190"/>
      <c r="I6" s="1"/>
      <c r="J6" s="1"/>
      <c r="K6" s="6"/>
      <c r="L6" s="6"/>
      <c r="M6" s="191" t="s">
        <v>135</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t="s">
        <v>119</v>
      </c>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t="s">
        <v>120</v>
      </c>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t="s">
        <v>121</v>
      </c>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122</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123</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124</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v>7</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v>1950</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125</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126</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193" t="s">
        <v>127</v>
      </c>
      <c r="F19" s="193"/>
      <c r="G19" s="193"/>
      <c r="H19" s="193"/>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193" t="s">
        <v>128</v>
      </c>
      <c r="F20" s="193"/>
      <c r="G20" s="193"/>
      <c r="H20" s="193"/>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116</v>
      </c>
      <c r="D25" s="180"/>
      <c r="E25" s="180"/>
      <c r="F25" s="180"/>
      <c r="G25" s="181"/>
      <c r="H25" s="50">
        <v>399683</v>
      </c>
      <c r="I25" s="1"/>
      <c r="J25" s="8"/>
      <c r="K25" s="15"/>
      <c r="L25" s="15"/>
      <c r="M25" s="15"/>
      <c r="N25" s="4"/>
      <c r="O25" s="182" t="s">
        <v>101</v>
      </c>
      <c r="P25" s="183"/>
      <c r="Q25" s="183"/>
      <c r="R25" s="183"/>
      <c r="S25" s="183"/>
      <c r="T25" s="184"/>
      <c r="U25" s="50">
        <v>506817</v>
      </c>
      <c r="V25" s="1"/>
      <c r="W25" s="1"/>
      <c r="X25" s="1"/>
      <c r="Y25" s="179" t="s">
        <v>104</v>
      </c>
      <c r="Z25" s="181"/>
      <c r="AA25" s="181"/>
      <c r="AB25" s="181"/>
      <c r="AC25" s="181"/>
      <c r="AD25" s="181"/>
      <c r="AE25" s="79"/>
      <c r="AF25" s="1"/>
      <c r="AG25" s="1"/>
      <c r="AH25" s="1"/>
      <c r="AI25" s="65"/>
    </row>
    <row r="26" spans="1:35" ht="15" x14ac:dyDescent="0.25">
      <c r="A26" s="1"/>
      <c r="B26" s="1"/>
      <c r="C26" s="179" t="s">
        <v>112</v>
      </c>
      <c r="D26" s="180"/>
      <c r="E26" s="180"/>
      <c r="F26" s="180"/>
      <c r="G26" s="181"/>
      <c r="H26" s="42">
        <f>H77</f>
        <v>469069.55</v>
      </c>
      <c r="I26" s="1"/>
      <c r="J26" s="8"/>
      <c r="K26" s="15"/>
      <c r="L26" s="15"/>
      <c r="M26" s="15"/>
      <c r="N26" s="4"/>
      <c r="O26" s="179" t="s">
        <v>47</v>
      </c>
      <c r="P26" s="181"/>
      <c r="Q26" s="181"/>
      <c r="R26" s="181"/>
      <c r="S26" s="181"/>
      <c r="T26" s="181"/>
      <c r="U26" s="50"/>
      <c r="V26" s="1"/>
      <c r="W26" s="1"/>
      <c r="X26" s="1"/>
      <c r="Y26" s="179" t="s">
        <v>105</v>
      </c>
      <c r="Z26" s="181"/>
      <c r="AA26" s="181"/>
      <c r="AB26" s="181"/>
      <c r="AC26" s="181"/>
      <c r="AD26" s="181"/>
      <c r="AE26" s="79"/>
      <c r="AF26" s="1"/>
      <c r="AG26" s="1"/>
      <c r="AH26" s="1"/>
      <c r="AI26" s="65"/>
    </row>
    <row r="27" spans="1:35" ht="15" x14ac:dyDescent="0.25">
      <c r="A27" s="1"/>
      <c r="B27" s="1"/>
      <c r="C27" s="179" t="s">
        <v>46</v>
      </c>
      <c r="D27" s="180"/>
      <c r="E27" s="180"/>
      <c r="F27" s="180"/>
      <c r="G27" s="181"/>
      <c r="H27" s="42">
        <f>H25-H26</f>
        <v>-69386.549999999988</v>
      </c>
      <c r="I27" s="1"/>
      <c r="J27" s="8"/>
      <c r="K27" s="15"/>
      <c r="L27" s="15"/>
      <c r="M27" s="15"/>
      <c r="N27" s="4"/>
      <c r="O27" s="179" t="s">
        <v>102</v>
      </c>
      <c r="P27" s="180"/>
      <c r="Q27" s="180"/>
      <c r="R27" s="180"/>
      <c r="S27" s="181"/>
      <c r="T27" s="181"/>
      <c r="U27" s="42">
        <f>H27</f>
        <v>-69386.549999999988</v>
      </c>
      <c r="V27" s="1"/>
      <c r="W27" s="1"/>
      <c r="X27" s="1"/>
      <c r="Y27" s="179" t="s">
        <v>46</v>
      </c>
      <c r="Z27" s="180"/>
      <c r="AA27" s="180"/>
      <c r="AB27" s="180"/>
      <c r="AC27" s="181"/>
      <c r="AD27" s="181"/>
      <c r="AE27" s="80">
        <f>AE26-AE25</f>
        <v>0</v>
      </c>
      <c r="AF27" s="1"/>
      <c r="AG27" s="1"/>
      <c r="AH27" s="1"/>
      <c r="AI27" s="65"/>
    </row>
    <row r="28" spans="1:35" ht="15" x14ac:dyDescent="0.25">
      <c r="A28" s="1"/>
      <c r="B28" s="1"/>
      <c r="C28" s="14"/>
      <c r="D28" s="14"/>
      <c r="E28" s="14"/>
      <c r="F28" s="14"/>
      <c r="G28" s="1"/>
      <c r="H28" s="1"/>
      <c r="I28" s="1"/>
      <c r="J28" s="8"/>
      <c r="K28" s="15"/>
      <c r="L28" s="15"/>
      <c r="M28" s="15"/>
      <c r="N28" s="4"/>
      <c r="O28" s="179" t="s">
        <v>103</v>
      </c>
      <c r="P28" s="180"/>
      <c r="Q28" s="180"/>
      <c r="R28" s="180"/>
      <c r="S28" s="181"/>
      <c r="T28" s="181"/>
      <c r="U28" s="42">
        <f>U25-(-1*U26)-(-1*U27)</f>
        <v>437430.45</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c r="AD30" s="205"/>
      <c r="AE30" s="206"/>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106</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129</v>
      </c>
      <c r="D37" s="199"/>
      <c r="E37" s="199"/>
      <c r="F37" s="199"/>
      <c r="G37" s="200"/>
      <c r="H37" s="51">
        <v>195000</v>
      </c>
      <c r="I37" s="1"/>
      <c r="J37" s="53" t="s">
        <v>17</v>
      </c>
      <c r="K37" s="53"/>
      <c r="L37" s="1"/>
      <c r="M37" s="52">
        <v>195000</v>
      </c>
      <c r="N37" s="43"/>
      <c r="O37" s="52"/>
      <c r="P37" s="43"/>
      <c r="Q37" s="52"/>
      <c r="R37" s="43"/>
      <c r="S37" s="52"/>
      <c r="T37" s="43"/>
      <c r="U37" s="52"/>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130</v>
      </c>
      <c r="D38" s="199"/>
      <c r="E38" s="199"/>
      <c r="F38" s="199"/>
      <c r="G38" s="200"/>
      <c r="H38" s="51">
        <v>65000</v>
      </c>
      <c r="I38" s="1"/>
      <c r="J38" s="53" t="s">
        <v>17</v>
      </c>
      <c r="K38" s="53"/>
      <c r="L38" s="1"/>
      <c r="M38" s="52"/>
      <c r="N38" s="43"/>
      <c r="O38" s="52">
        <v>65000</v>
      </c>
      <c r="P38" s="43"/>
      <c r="Q38" s="52"/>
      <c r="R38" s="43"/>
      <c r="S38" s="52"/>
      <c r="T38" s="43"/>
      <c r="U38" s="52"/>
      <c r="V38" s="30"/>
      <c r="W38" s="32">
        <f t="shared" si="0"/>
        <v>0</v>
      </c>
      <c r="X38" s="1"/>
      <c r="Y38" s="243" t="s">
        <v>107</v>
      </c>
      <c r="Z38" s="244"/>
      <c r="AA38" s="244"/>
      <c r="AB38" s="244"/>
      <c r="AC38" s="244"/>
      <c r="AD38" s="244"/>
      <c r="AE38" s="244"/>
      <c r="AF38" s="244"/>
      <c r="AG38" s="245"/>
      <c r="AH38" s="1"/>
      <c r="AI38" s="65"/>
    </row>
    <row r="39" spans="1:35" ht="14.1" customHeight="1" x14ac:dyDescent="0.2">
      <c r="A39" s="1"/>
      <c r="B39" s="39">
        <v>3</v>
      </c>
      <c r="C39" s="198" t="s">
        <v>131</v>
      </c>
      <c r="D39" s="199"/>
      <c r="E39" s="199"/>
      <c r="F39" s="199"/>
      <c r="G39" s="200"/>
      <c r="H39" s="51">
        <v>80000</v>
      </c>
      <c r="I39" s="1"/>
      <c r="J39" s="53" t="s">
        <v>17</v>
      </c>
      <c r="K39" s="53"/>
      <c r="L39" s="1"/>
      <c r="M39" s="52"/>
      <c r="N39" s="43"/>
      <c r="O39" s="52">
        <v>80000</v>
      </c>
      <c r="P39" s="43"/>
      <c r="Q39" s="52"/>
      <c r="R39" s="43"/>
      <c r="S39" s="52"/>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132</v>
      </c>
      <c r="D40" s="199"/>
      <c r="E40" s="199"/>
      <c r="F40" s="199"/>
      <c r="G40" s="200"/>
      <c r="H40" s="51">
        <v>99005.55</v>
      </c>
      <c r="I40" s="1"/>
      <c r="J40" s="53" t="s">
        <v>17</v>
      </c>
      <c r="K40" s="53"/>
      <c r="L40" s="1"/>
      <c r="M40" s="52">
        <v>41909</v>
      </c>
      <c r="N40" s="43"/>
      <c r="O40" s="52">
        <v>24530</v>
      </c>
      <c r="P40" s="43"/>
      <c r="Q40" s="52">
        <v>25051</v>
      </c>
      <c r="R40" s="43"/>
      <c r="S40" s="52">
        <v>437</v>
      </c>
      <c r="T40" s="43"/>
      <c r="U40" s="52">
        <v>7079</v>
      </c>
      <c r="V40" s="30"/>
      <c r="W40" s="32">
        <f t="shared" si="0"/>
        <v>-0.44999999999708962</v>
      </c>
      <c r="X40" s="1"/>
      <c r="Y40" s="59"/>
      <c r="Z40" s="55"/>
      <c r="AA40" s="55"/>
      <c r="AB40" s="55"/>
      <c r="AC40" s="55"/>
      <c r="AD40" s="55"/>
      <c r="AE40" s="55"/>
      <c r="AF40" s="55"/>
      <c r="AG40" s="60"/>
      <c r="AH40" s="1"/>
      <c r="AI40" s="65"/>
    </row>
    <row r="41" spans="1:35" ht="14.1" customHeight="1" x14ac:dyDescent="0.2">
      <c r="A41" s="1"/>
      <c r="B41" s="39">
        <v>5</v>
      </c>
      <c r="C41" s="198" t="s">
        <v>133</v>
      </c>
      <c r="D41" s="199"/>
      <c r="E41" s="199"/>
      <c r="F41" s="199"/>
      <c r="G41" s="200"/>
      <c r="H41" s="51">
        <v>30064</v>
      </c>
      <c r="I41" s="1"/>
      <c r="J41" s="53"/>
      <c r="K41" s="53" t="s">
        <v>17</v>
      </c>
      <c r="L41" s="1"/>
      <c r="M41" s="52">
        <v>30064</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c r="D42" s="199"/>
      <c r="E42" s="199"/>
      <c r="F42" s="199"/>
      <c r="G42" s="200"/>
      <c r="H42" s="51"/>
      <c r="I42" s="1"/>
      <c r="J42" s="53"/>
      <c r="K42" s="53"/>
      <c r="L42" s="1"/>
      <c r="M42" s="52"/>
      <c r="N42" s="43"/>
      <c r="O42" s="52"/>
      <c r="P42" s="43"/>
      <c r="Q42" s="52"/>
      <c r="R42" s="43"/>
      <c r="S42" s="52"/>
      <c r="T42" s="43"/>
      <c r="U42" s="52"/>
      <c r="V42" s="30"/>
      <c r="W42" s="32">
        <f t="shared" si="0"/>
        <v>0</v>
      </c>
      <c r="X42" s="1"/>
      <c r="Y42" s="54"/>
      <c r="Z42" s="202"/>
      <c r="AA42" s="203"/>
      <c r="AB42" s="203"/>
      <c r="AC42" s="31"/>
      <c r="AD42" s="204" t="s">
        <v>134</v>
      </c>
      <c r="AE42" s="205"/>
      <c r="AF42" s="206"/>
      <c r="AG42" s="58"/>
      <c r="AH42" s="1"/>
      <c r="AI42" s="65"/>
    </row>
    <row r="43" spans="1:35" ht="14.1" customHeight="1" x14ac:dyDescent="0.2">
      <c r="A43" s="1"/>
      <c r="B43" s="39">
        <v>7</v>
      </c>
      <c r="C43" s="198"/>
      <c r="D43" s="199"/>
      <c r="E43" s="199"/>
      <c r="F43" s="199"/>
      <c r="G43" s="200"/>
      <c r="H43" s="51"/>
      <c r="I43" s="1"/>
      <c r="J43" s="53"/>
      <c r="K43" s="53"/>
      <c r="L43" s="1"/>
      <c r="M43" s="52"/>
      <c r="N43" s="43"/>
      <c r="O43" s="52"/>
      <c r="P43" s="43"/>
      <c r="Q43" s="52"/>
      <c r="R43" s="43"/>
      <c r="S43" s="52"/>
      <c r="T43" s="43"/>
      <c r="U43" s="52"/>
      <c r="V43" s="30"/>
      <c r="W43" s="32">
        <f t="shared" si="0"/>
        <v>0</v>
      </c>
      <c r="X43" s="1"/>
      <c r="Y43" s="54"/>
      <c r="Z43" s="67" t="s">
        <v>70</v>
      </c>
      <c r="AA43" s="61"/>
      <c r="AB43" s="61"/>
      <c r="AC43" s="55"/>
      <c r="AD43" s="238"/>
      <c r="AE43" s="239"/>
      <c r="AF43" s="239"/>
      <c r="AG43" s="58"/>
      <c r="AH43" s="1"/>
      <c r="AI43" s="65"/>
    </row>
    <row r="44" spans="1:35" ht="14.1" customHeight="1" x14ac:dyDescent="0.2">
      <c r="A44" s="1"/>
      <c r="B44" s="39">
        <v>8</v>
      </c>
      <c r="C44" s="198"/>
      <c r="D44" s="199"/>
      <c r="E44" s="199"/>
      <c r="F44" s="199"/>
      <c r="G44" s="200"/>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108</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c r="AB50" s="226"/>
      <c r="AC50" s="82"/>
      <c r="AD50" s="218"/>
      <c r="AE50" s="218"/>
      <c r="AF50" s="218"/>
      <c r="AG50" s="172"/>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31"/>
      <c r="AE51" s="232"/>
      <c r="AF51" s="232"/>
      <c r="AG51" s="130"/>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49"/>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227"/>
      <c r="AB54" s="228"/>
      <c r="AC54" s="112"/>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132"/>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133" t="s">
        <v>109</v>
      </c>
      <c r="Z56" s="134"/>
      <c r="AA56" s="134"/>
      <c r="AB56" s="134"/>
      <c r="AC56" s="134"/>
      <c r="AD56" s="134"/>
      <c r="AE56" s="134"/>
      <c r="AF56" s="134"/>
      <c r="AG56" s="134"/>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136"/>
      <c r="Z57" s="137"/>
      <c r="AA57" s="137"/>
      <c r="AB57" s="137"/>
      <c r="AC57" s="137"/>
      <c r="AD57" s="137"/>
      <c r="AE57" s="137"/>
      <c r="AF57" s="137"/>
      <c r="AG57" s="13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136"/>
      <c r="Z58" s="137"/>
      <c r="AA58" s="137"/>
      <c r="AB58" s="137"/>
      <c r="AC58" s="137"/>
      <c r="AD58" s="137"/>
      <c r="AE58" s="137"/>
      <c r="AF58" s="137"/>
      <c r="AG58" s="13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164"/>
      <c r="Z59" s="165"/>
      <c r="AA59" s="165"/>
      <c r="AB59" s="165"/>
      <c r="AC59" s="165"/>
      <c r="AD59" s="165"/>
      <c r="AE59" s="165"/>
      <c r="AF59" s="165"/>
      <c r="AG59" s="166"/>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95</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95" t="s">
        <v>92</v>
      </c>
      <c r="Z69" s="225"/>
      <c r="AA69" s="226"/>
      <c r="AB69" s="171" t="s">
        <v>93</v>
      </c>
      <c r="AC69" s="113"/>
      <c r="AD69" s="171" t="s">
        <v>94</v>
      </c>
      <c r="AE69" s="171"/>
      <c r="AF69" s="173"/>
      <c r="AG69" s="174"/>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95"/>
      <c r="Z70" s="227"/>
      <c r="AA70" s="228"/>
      <c r="AB70" s="171"/>
      <c r="AC70" s="65"/>
      <c r="AD70" s="171"/>
      <c r="AE70" s="171"/>
      <c r="AF70" s="65"/>
      <c r="AG70" s="119"/>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71"/>
      <c r="AC71" s="81"/>
      <c r="AD71" s="82"/>
      <c r="AE71" s="82"/>
      <c r="AF71" s="81"/>
      <c r="AG71" s="122"/>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124" t="s">
        <v>92</v>
      </c>
      <c r="Z72" s="229"/>
      <c r="AA72" s="229"/>
      <c r="AB72" s="175" t="s">
        <v>93</v>
      </c>
      <c r="AC72" s="113"/>
      <c r="AD72" s="171" t="s">
        <v>94</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25"/>
      <c r="Z73" s="230"/>
      <c r="AA73" s="230"/>
      <c r="AB73" s="175"/>
      <c r="AC73" s="82"/>
      <c r="AD73" s="171"/>
      <c r="AE73" s="171"/>
      <c r="AF73" s="82"/>
      <c r="AG73" s="121"/>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c r="Z74" s="178"/>
      <c r="AA74" s="178"/>
      <c r="AB74" s="178" t="s">
        <v>93</v>
      </c>
      <c r="AC74" s="65"/>
      <c r="AD74" s="82"/>
      <c r="AE74" s="82"/>
      <c r="AF74" s="65"/>
      <c r="AG74" s="120"/>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127" t="s">
        <v>92</v>
      </c>
      <c r="Z75" s="229"/>
      <c r="AA75" s="226"/>
      <c r="AB75" s="178"/>
      <c r="AC75" s="113"/>
      <c r="AD75" s="171" t="s">
        <v>94</v>
      </c>
      <c r="AE75" s="171"/>
      <c r="AF75" s="176"/>
      <c r="AG75" s="177"/>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126"/>
      <c r="Z76" s="230"/>
      <c r="AA76" s="228"/>
      <c r="AB76" s="178"/>
      <c r="AC76" s="98"/>
      <c r="AD76" s="171"/>
      <c r="AE76" s="171"/>
      <c r="AF76" s="1"/>
      <c r="AG76" s="123"/>
      <c r="AH76" s="1"/>
      <c r="AI76" s="65"/>
    </row>
    <row r="77" spans="1:35" ht="12.6" customHeight="1" x14ac:dyDescent="0.2">
      <c r="A77" s="1"/>
      <c r="B77" s="1"/>
      <c r="C77" s="234" t="s">
        <v>58</v>
      </c>
      <c r="D77" s="235"/>
      <c r="E77" s="235"/>
      <c r="F77" s="235"/>
      <c r="G77" s="235"/>
      <c r="H77" s="42">
        <f>SUM(H37:H76)</f>
        <v>469069.55</v>
      </c>
      <c r="I77" s="1"/>
      <c r="J77" s="236"/>
      <c r="K77" s="236"/>
      <c r="L77" s="1"/>
      <c r="M77" s="42">
        <f>SUM(M37:M76)</f>
        <v>266973</v>
      </c>
      <c r="N77" s="44"/>
      <c r="O77" s="42">
        <f>SUM(O37:O76)</f>
        <v>169530</v>
      </c>
      <c r="P77" s="44"/>
      <c r="Q77" s="42">
        <f>SUM(Q37:Q76)</f>
        <v>25051</v>
      </c>
      <c r="R77" s="44"/>
      <c r="S77" s="42">
        <f>SUM(S37:S76)</f>
        <v>437</v>
      </c>
      <c r="T77" s="44"/>
      <c r="U77" s="42">
        <f>SUM(U37:U76)</f>
        <v>7079</v>
      </c>
      <c r="V77" s="30"/>
      <c r="W77" s="34"/>
      <c r="X77" s="1"/>
      <c r="Y77" s="222"/>
      <c r="Z77" s="223"/>
      <c r="AA77" s="223"/>
      <c r="AB77" s="223"/>
      <c r="AC77" s="223"/>
      <c r="AD77" s="223"/>
      <c r="AE77" s="223"/>
      <c r="AF77" s="223"/>
      <c r="AG77" s="224"/>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42"/>
      <c r="Z79" s="143"/>
      <c r="AA79" s="143"/>
      <c r="AB79" s="143"/>
      <c r="AC79" s="143"/>
      <c r="AD79" s="143"/>
      <c r="AE79" s="143"/>
      <c r="AF79" s="143"/>
      <c r="AG79" s="144"/>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45"/>
      <c r="Z80" s="146"/>
      <c r="AA80" s="146"/>
      <c r="AB80" s="146"/>
      <c r="AC80" s="146"/>
      <c r="AD80" s="146"/>
      <c r="AE80" s="146"/>
      <c r="AF80" s="146"/>
      <c r="AG80" s="147"/>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48"/>
      <c r="Z81" s="149"/>
      <c r="AA81" s="149"/>
      <c r="AB81" s="149"/>
      <c r="AC81" s="149"/>
      <c r="AD81" s="149"/>
      <c r="AE81" s="149"/>
      <c r="AF81" s="149"/>
      <c r="AG81" s="150"/>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110</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399683</v>
      </c>
    </row>
    <row r="117" spans="4:33" ht="51" x14ac:dyDescent="0.2">
      <c r="D117" s="48" t="s">
        <v>112</v>
      </c>
      <c r="E117" s="49">
        <f>H26</f>
        <v>469069.55</v>
      </c>
    </row>
    <row r="118" spans="4:33" x14ac:dyDescent="0.2">
      <c r="D118" s="48" t="s">
        <v>46</v>
      </c>
      <c r="E118" s="49">
        <f>E116-E117</f>
        <v>-69386.549999999988</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506817</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-69386.549999999988</v>
      </c>
      <c r="Y126" s="151"/>
      <c r="Z126" s="151"/>
      <c r="AA126" s="151"/>
      <c r="AB126" s="151"/>
      <c r="AC126" s="151"/>
      <c r="AD126" s="151"/>
      <c r="AE126" s="151"/>
      <c r="AF126" s="151"/>
      <c r="AG126" s="151"/>
    </row>
    <row r="127" spans="4:33" ht="38.25" x14ac:dyDescent="0.2">
      <c r="D127" s="48" t="s">
        <v>103</v>
      </c>
      <c r="E127" s="49">
        <f>U28</f>
        <v>437430.45</v>
      </c>
    </row>
    <row r="130" spans="4:5" ht="15" x14ac:dyDescent="0.25">
      <c r="D130" s="73" t="s">
        <v>61</v>
      </c>
      <c r="E130" s="11">
        <f>M77</f>
        <v>266973</v>
      </c>
    </row>
    <row r="131" spans="4:5" ht="15" x14ac:dyDescent="0.25">
      <c r="D131" s="73" t="s">
        <v>62</v>
      </c>
      <c r="E131" s="11">
        <f>O77</f>
        <v>169530</v>
      </c>
    </row>
    <row r="132" spans="4:5" ht="15" x14ac:dyDescent="0.25">
      <c r="D132" s="73" t="s">
        <v>63</v>
      </c>
      <c r="E132" s="11">
        <f>Q77</f>
        <v>25051</v>
      </c>
    </row>
    <row r="133" spans="4:5" ht="15" x14ac:dyDescent="0.25">
      <c r="D133" s="73" t="s">
        <v>64</v>
      </c>
      <c r="E133" s="11">
        <f>S77</f>
        <v>437</v>
      </c>
    </row>
    <row r="134" spans="4:5" ht="15" x14ac:dyDescent="0.25">
      <c r="D134" s="74" t="s">
        <v>56</v>
      </c>
      <c r="E134" s="25">
        <f>U77</f>
        <v>7079</v>
      </c>
    </row>
    <row r="136" spans="4:5" x14ac:dyDescent="0.2">
      <c r="E136" s="3" t="s">
        <v>59</v>
      </c>
    </row>
    <row r="137" spans="4:5" ht="51" x14ac:dyDescent="0.2">
      <c r="D137" s="48" t="s">
        <v>104</v>
      </c>
      <c r="E137" s="66">
        <f>AE25</f>
        <v>0</v>
      </c>
    </row>
    <row r="138" spans="4:5" x14ac:dyDescent="0.2">
      <c r="D138" s="3" t="s">
        <v>105</v>
      </c>
      <c r="E138" s="66">
        <f>AE26</f>
        <v>0</v>
      </c>
    </row>
    <row r="139" spans="4:5" x14ac:dyDescent="0.2">
      <c r="D139" s="3" t="s">
        <v>46</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o8yjLQtFDssrg9vW5JyN9e1hqyBv5mNRyz/A0Z1BDU8/lSGAxkXq1qKh0uh45Oc95ze5H+vQQIXSJtUFB+6u9A==" saltValue="qEcDYh9HHPbb5Mbyqtw5+Q==" spinCount="100000" sheet="1" objects="1" scenarios="1" selectLockedCells="1" selectUnlockedCells="1"/>
  <mergeCells count="119">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4"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6"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7"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8"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activeCell="Y38" sqref="Y38:AG3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23</v>
      </c>
      <c r="F6" s="189"/>
      <c r="G6" s="189"/>
      <c r="H6" s="190"/>
      <c r="I6" s="1"/>
      <c r="J6" s="1"/>
      <c r="K6" s="6"/>
      <c r="L6" s="6"/>
      <c r="M6" s="191" t="s">
        <v>115</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t="s">
        <v>65</v>
      </c>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t="s">
        <v>86</v>
      </c>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t="s">
        <v>87</v>
      </c>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66</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67</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18</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t="s">
        <v>18</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t="s">
        <v>18</v>
      </c>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t="s">
        <v>18</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18</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16</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t="s">
        <v>16</v>
      </c>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251" t="s">
        <v>88</v>
      </c>
      <c r="F19" s="252"/>
      <c r="G19" s="252"/>
      <c r="H19" s="252"/>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252" t="s">
        <v>24</v>
      </c>
      <c r="F20" s="252"/>
      <c r="G20" s="252"/>
      <c r="H20" s="252"/>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116</v>
      </c>
      <c r="D25" s="180"/>
      <c r="E25" s="180"/>
      <c r="F25" s="180"/>
      <c r="G25" s="181"/>
      <c r="H25" s="50">
        <v>85900</v>
      </c>
      <c r="I25" s="1"/>
      <c r="J25" s="8"/>
      <c r="K25" s="15"/>
      <c r="L25" s="15"/>
      <c r="M25" s="15"/>
      <c r="N25" s="4"/>
      <c r="O25" s="182" t="s">
        <v>101</v>
      </c>
      <c r="P25" s="183"/>
      <c r="Q25" s="183"/>
      <c r="R25" s="183"/>
      <c r="S25" s="183"/>
      <c r="T25" s="184"/>
      <c r="U25" s="50">
        <v>330750</v>
      </c>
      <c r="V25" s="1"/>
      <c r="W25" s="1"/>
      <c r="X25" s="1"/>
      <c r="Y25" s="179" t="s">
        <v>104</v>
      </c>
      <c r="Z25" s="181"/>
      <c r="AA25" s="181"/>
      <c r="AB25" s="181"/>
      <c r="AC25" s="181"/>
      <c r="AD25" s="181"/>
      <c r="AE25" s="50">
        <v>40953.86</v>
      </c>
      <c r="AF25" s="1"/>
      <c r="AG25" s="1"/>
      <c r="AH25" s="1"/>
      <c r="AI25" s="65"/>
    </row>
    <row r="26" spans="1:35" ht="15" x14ac:dyDescent="0.25">
      <c r="A26" s="1"/>
      <c r="B26" s="1"/>
      <c r="C26" s="179" t="s">
        <v>112</v>
      </c>
      <c r="D26" s="180"/>
      <c r="E26" s="180"/>
      <c r="F26" s="180"/>
      <c r="G26" s="181"/>
      <c r="H26" s="42">
        <f>H77</f>
        <v>162591</v>
      </c>
      <c r="I26" s="1"/>
      <c r="J26" s="8"/>
      <c r="K26" s="15"/>
      <c r="L26" s="15"/>
      <c r="M26" s="15"/>
      <c r="N26" s="4"/>
      <c r="O26" s="179" t="s">
        <v>47</v>
      </c>
      <c r="P26" s="181"/>
      <c r="Q26" s="181"/>
      <c r="R26" s="181"/>
      <c r="S26" s="181"/>
      <c r="T26" s="181"/>
      <c r="U26" s="50"/>
      <c r="V26" s="1"/>
      <c r="W26" s="1"/>
      <c r="X26" s="1"/>
      <c r="Y26" s="179" t="s">
        <v>105</v>
      </c>
      <c r="Z26" s="181"/>
      <c r="AA26" s="181"/>
      <c r="AB26" s="181"/>
      <c r="AC26" s="181"/>
      <c r="AD26" s="181"/>
      <c r="AE26" s="50">
        <v>77495</v>
      </c>
      <c r="AF26" s="1"/>
      <c r="AG26" s="1"/>
      <c r="AH26" s="1"/>
      <c r="AI26" s="65"/>
    </row>
    <row r="27" spans="1:35" ht="15" x14ac:dyDescent="0.25">
      <c r="A27" s="1"/>
      <c r="B27" s="1"/>
      <c r="C27" s="179" t="s">
        <v>46</v>
      </c>
      <c r="D27" s="180"/>
      <c r="E27" s="180"/>
      <c r="F27" s="180"/>
      <c r="G27" s="181"/>
      <c r="H27" s="42">
        <f>H25-H26</f>
        <v>-76691</v>
      </c>
      <c r="I27" s="1"/>
      <c r="J27" s="8"/>
      <c r="K27" s="15"/>
      <c r="L27" s="15"/>
      <c r="M27" s="15"/>
      <c r="N27" s="4"/>
      <c r="O27" s="179" t="s">
        <v>102</v>
      </c>
      <c r="P27" s="180"/>
      <c r="Q27" s="180"/>
      <c r="R27" s="180"/>
      <c r="S27" s="181"/>
      <c r="T27" s="181"/>
      <c r="U27" s="42">
        <f>H27</f>
        <v>-76691</v>
      </c>
      <c r="V27" s="1"/>
      <c r="W27" s="1"/>
      <c r="X27" s="1"/>
      <c r="Y27" s="179" t="s">
        <v>46</v>
      </c>
      <c r="Z27" s="180"/>
      <c r="AA27" s="180"/>
      <c r="AB27" s="180"/>
      <c r="AC27" s="181"/>
      <c r="AD27" s="181"/>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79" t="s">
        <v>103</v>
      </c>
      <c r="P28" s="180"/>
      <c r="Q28" s="180"/>
      <c r="R28" s="180"/>
      <c r="S28" s="181"/>
      <c r="T28" s="181"/>
      <c r="U28" s="42">
        <f>U25-(-1*U26)-(-1*U27)</f>
        <v>254059</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t="s">
        <v>25</v>
      </c>
      <c r="AD30" s="253"/>
      <c r="AE30" s="254"/>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106</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84</v>
      </c>
      <c r="D37" s="199"/>
      <c r="E37" s="199"/>
      <c r="F37" s="199"/>
      <c r="G37" s="200"/>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75</v>
      </c>
      <c r="D38" s="199"/>
      <c r="E38" s="199"/>
      <c r="F38" s="199"/>
      <c r="G38" s="200"/>
      <c r="H38" s="51">
        <v>68991</v>
      </c>
      <c r="I38" s="1"/>
      <c r="J38" s="53" t="s">
        <v>17</v>
      </c>
      <c r="K38" s="53"/>
      <c r="L38" s="1"/>
      <c r="M38" s="52">
        <v>31917</v>
      </c>
      <c r="N38" s="43"/>
      <c r="O38" s="52"/>
      <c r="P38" s="43"/>
      <c r="Q38" s="52">
        <v>532</v>
      </c>
      <c r="R38" s="43"/>
      <c r="S38" s="52"/>
      <c r="T38" s="43"/>
      <c r="U38" s="52">
        <v>36542</v>
      </c>
      <c r="V38" s="30"/>
      <c r="W38" s="32">
        <f t="shared" si="0"/>
        <v>0</v>
      </c>
      <c r="X38" s="1"/>
      <c r="Y38" s="243" t="s">
        <v>107</v>
      </c>
      <c r="Z38" s="244"/>
      <c r="AA38" s="244"/>
      <c r="AB38" s="244"/>
      <c r="AC38" s="244"/>
      <c r="AD38" s="244"/>
      <c r="AE38" s="244"/>
      <c r="AF38" s="244"/>
      <c r="AG38" s="245"/>
      <c r="AH38" s="1"/>
      <c r="AI38" s="65"/>
    </row>
    <row r="39" spans="1:35" ht="14.1" customHeight="1" x14ac:dyDescent="0.2">
      <c r="A39" s="1"/>
      <c r="B39" s="39">
        <v>3</v>
      </c>
      <c r="C39" s="198" t="s">
        <v>76</v>
      </c>
      <c r="D39" s="199"/>
      <c r="E39" s="199"/>
      <c r="F39" s="199"/>
      <c r="G39" s="200"/>
      <c r="H39" s="51">
        <v>12500</v>
      </c>
      <c r="I39" s="1"/>
      <c r="J39" s="53"/>
      <c r="K39" s="53" t="s">
        <v>17</v>
      </c>
      <c r="L39" s="1"/>
      <c r="M39" s="52">
        <v>6250</v>
      </c>
      <c r="N39" s="43"/>
      <c r="O39" s="52"/>
      <c r="P39" s="43"/>
      <c r="Q39" s="52"/>
      <c r="R39" s="43"/>
      <c r="S39" s="52">
        <v>6250</v>
      </c>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77</v>
      </c>
      <c r="D40" s="255"/>
      <c r="E40" s="255"/>
      <c r="F40" s="255"/>
      <c r="G40" s="256"/>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98" t="s">
        <v>78</v>
      </c>
      <c r="D41" s="199"/>
      <c r="E41" s="199"/>
      <c r="F41" s="199"/>
      <c r="G41" s="200"/>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t="s">
        <v>85</v>
      </c>
      <c r="D42" s="199"/>
      <c r="E42" s="199"/>
      <c r="F42" s="199"/>
      <c r="G42" s="200"/>
      <c r="H42" s="51">
        <v>2100</v>
      </c>
      <c r="I42" s="1"/>
      <c r="J42" s="53" t="s">
        <v>17</v>
      </c>
      <c r="K42" s="53"/>
      <c r="L42" s="1"/>
      <c r="M42" s="52"/>
      <c r="N42" s="43"/>
      <c r="O42" s="52">
        <v>2100</v>
      </c>
      <c r="P42" s="43"/>
      <c r="Q42" s="52"/>
      <c r="R42" s="43"/>
      <c r="S42" s="52"/>
      <c r="T42" s="43"/>
      <c r="U42" s="52"/>
      <c r="V42" s="30"/>
      <c r="W42" s="32">
        <f t="shared" si="0"/>
        <v>0</v>
      </c>
      <c r="X42" s="1"/>
      <c r="Y42" s="54"/>
      <c r="Z42" s="202"/>
      <c r="AA42" s="203"/>
      <c r="AB42" s="203"/>
      <c r="AC42" s="31"/>
      <c r="AD42" s="204" t="s">
        <v>25</v>
      </c>
      <c r="AE42" s="257"/>
      <c r="AF42" s="258"/>
      <c r="AG42" s="58"/>
      <c r="AH42" s="1"/>
      <c r="AI42" s="65"/>
    </row>
    <row r="43" spans="1:35" ht="14.1" customHeight="1" x14ac:dyDescent="0.2">
      <c r="A43" s="1"/>
      <c r="B43" s="39">
        <v>7</v>
      </c>
      <c r="C43" s="198" t="s">
        <v>97</v>
      </c>
      <c r="D43" s="199"/>
      <c r="E43" s="199"/>
      <c r="F43" s="199"/>
      <c r="G43" s="200"/>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238"/>
      <c r="AE43" s="239"/>
      <c r="AF43" s="239"/>
      <c r="AG43" s="58"/>
      <c r="AH43" s="1"/>
      <c r="AI43" s="65"/>
    </row>
    <row r="44" spans="1:35" ht="14.1" customHeight="1" x14ac:dyDescent="0.2">
      <c r="A44" s="1"/>
      <c r="B44" s="39">
        <v>8</v>
      </c>
      <c r="C44" s="198"/>
      <c r="D44" s="199"/>
      <c r="E44" s="199"/>
      <c r="F44" s="199"/>
      <c r="G44" s="200"/>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108</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t="s">
        <v>96</v>
      </c>
      <c r="AB50" s="226"/>
      <c r="AC50" s="82"/>
      <c r="AD50" s="218"/>
      <c r="AE50" s="218"/>
      <c r="AF50" s="218"/>
      <c r="AG50" s="259"/>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60">
        <v>2100</v>
      </c>
      <c r="AE51" s="261"/>
      <c r="AF51" s="261"/>
      <c r="AG51" s="262"/>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27"/>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82"/>
      <c r="AB54" s="118"/>
      <c r="AC54" s="86"/>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263"/>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264" t="s">
        <v>117</v>
      </c>
      <c r="Z56" s="265"/>
      <c r="AA56" s="265"/>
      <c r="AB56" s="265"/>
      <c r="AC56" s="265"/>
      <c r="AD56" s="265"/>
      <c r="AE56" s="265"/>
      <c r="AF56" s="265"/>
      <c r="AG56" s="265"/>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266"/>
      <c r="Z57" s="267"/>
      <c r="AA57" s="267"/>
      <c r="AB57" s="267"/>
      <c r="AC57" s="267"/>
      <c r="AD57" s="267"/>
      <c r="AE57" s="267"/>
      <c r="AF57" s="267"/>
      <c r="AG57" s="26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266"/>
      <c r="Z58" s="267"/>
      <c r="AA58" s="267"/>
      <c r="AB58" s="267"/>
      <c r="AC58" s="267"/>
      <c r="AD58" s="267"/>
      <c r="AE58" s="267"/>
      <c r="AF58" s="267"/>
      <c r="AG58" s="26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269"/>
      <c r="Z59" s="270"/>
      <c r="AA59" s="270"/>
      <c r="AB59" s="270"/>
      <c r="AC59" s="270"/>
      <c r="AD59" s="270"/>
      <c r="AE59" s="270"/>
      <c r="AF59" s="270"/>
      <c r="AG59" s="271"/>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95</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128"/>
      <c r="Z68" s="272" t="s">
        <v>98</v>
      </c>
      <c r="AA68" s="273"/>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129"/>
      <c r="Z69" s="274"/>
      <c r="AA69" s="275"/>
      <c r="AB69" s="94"/>
      <c r="AC69" s="94"/>
      <c r="AD69" s="94"/>
      <c r="AE69" s="92"/>
      <c r="AF69" s="92"/>
      <c r="AG69" s="93"/>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124" t="s">
        <v>92</v>
      </c>
      <c r="Z70" s="276"/>
      <c r="AA70" s="277"/>
      <c r="AB70" s="169" t="s">
        <v>93</v>
      </c>
      <c r="AC70" s="113">
        <v>1000</v>
      </c>
      <c r="AD70" s="171" t="s">
        <v>94</v>
      </c>
      <c r="AE70" s="171"/>
      <c r="AF70" s="173">
        <v>10000</v>
      </c>
      <c r="AG70" s="174"/>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69"/>
      <c r="AC71" s="81"/>
      <c r="AD71" s="171"/>
      <c r="AE71" s="171"/>
      <c r="AF71" s="81"/>
      <c r="AG71" s="115"/>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95" t="s">
        <v>92</v>
      </c>
      <c r="Z72" s="290"/>
      <c r="AA72" s="291"/>
      <c r="AB72" s="169" t="s">
        <v>93</v>
      </c>
      <c r="AC72" s="113"/>
      <c r="AD72" s="171" t="s">
        <v>94</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17"/>
      <c r="Z73" s="82"/>
      <c r="AA73" s="82"/>
      <c r="AB73" s="169"/>
      <c r="AC73" s="82"/>
      <c r="AD73" s="171"/>
      <c r="AE73" s="171"/>
      <c r="AF73" s="82"/>
      <c r="AG73" s="114"/>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t="s">
        <v>92</v>
      </c>
      <c r="Z74" s="290"/>
      <c r="AA74" s="291"/>
      <c r="AB74" s="169" t="s">
        <v>93</v>
      </c>
      <c r="AC74" s="113"/>
      <c r="AD74" s="171" t="s">
        <v>94</v>
      </c>
      <c r="AE74" s="171"/>
      <c r="AF74" s="176"/>
      <c r="AG74" s="177"/>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65"/>
      <c r="Z75" s="65"/>
      <c r="AA75" s="65"/>
      <c r="AB75" s="169"/>
      <c r="AC75" s="65"/>
      <c r="AD75" s="171"/>
      <c r="AE75" s="171"/>
      <c r="AF75" s="65"/>
      <c r="AG75" s="96"/>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234" t="s">
        <v>58</v>
      </c>
      <c r="D77" s="235"/>
      <c r="E77" s="235"/>
      <c r="F77" s="235"/>
      <c r="G77" s="235"/>
      <c r="H77" s="42">
        <f>SUM(H37:H76)</f>
        <v>162591</v>
      </c>
      <c r="I77" s="1"/>
      <c r="J77" s="236"/>
      <c r="K77" s="236"/>
      <c r="L77" s="1"/>
      <c r="M77" s="42">
        <f>SUM(M37:M76)</f>
        <v>47167</v>
      </c>
      <c r="N77" s="44"/>
      <c r="O77" s="42">
        <f>SUM(O37:O76)</f>
        <v>62100</v>
      </c>
      <c r="P77" s="44"/>
      <c r="Q77" s="42">
        <f>SUM(Q37:Q76)</f>
        <v>532</v>
      </c>
      <c r="R77" s="44"/>
      <c r="S77" s="42">
        <f>SUM(S37:S76)</f>
        <v>16250</v>
      </c>
      <c r="T77" s="44"/>
      <c r="U77" s="42">
        <f>SUM(U37:U76)</f>
        <v>36542</v>
      </c>
      <c r="V77" s="30"/>
      <c r="W77" s="34"/>
      <c r="X77" s="1"/>
      <c r="Y77" s="287"/>
      <c r="Z77" s="288"/>
      <c r="AA77" s="288"/>
      <c r="AB77" s="288"/>
      <c r="AC77" s="288"/>
      <c r="AD77" s="288"/>
      <c r="AE77" s="288"/>
      <c r="AF77" s="288"/>
      <c r="AG77" s="289"/>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78"/>
      <c r="Z79" s="279"/>
      <c r="AA79" s="279"/>
      <c r="AB79" s="279"/>
      <c r="AC79" s="279"/>
      <c r="AD79" s="279"/>
      <c r="AE79" s="279"/>
      <c r="AF79" s="279"/>
      <c r="AG79" s="280"/>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81"/>
      <c r="Z80" s="282"/>
      <c r="AA80" s="282"/>
      <c r="AB80" s="282"/>
      <c r="AC80" s="282"/>
      <c r="AD80" s="282"/>
      <c r="AE80" s="282"/>
      <c r="AF80" s="282"/>
      <c r="AG80" s="283"/>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84"/>
      <c r="Z81" s="285"/>
      <c r="AA81" s="285"/>
      <c r="AB81" s="285"/>
      <c r="AC81" s="285"/>
      <c r="AD81" s="285"/>
      <c r="AE81" s="285"/>
      <c r="AF81" s="285"/>
      <c r="AG81" s="286"/>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110</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85900</v>
      </c>
    </row>
    <row r="117" spans="4:33" ht="51" x14ac:dyDescent="0.2">
      <c r="D117" s="48" t="s">
        <v>112</v>
      </c>
      <c r="E117" s="49">
        <f>H26</f>
        <v>162591</v>
      </c>
    </row>
    <row r="118" spans="4:33" x14ac:dyDescent="0.2">
      <c r="D118" s="48" t="s">
        <v>46</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330750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-76691</v>
      </c>
      <c r="Y126" s="151"/>
      <c r="Z126" s="151"/>
      <c r="AA126" s="151"/>
      <c r="AB126" s="151"/>
      <c r="AC126" s="151"/>
      <c r="AD126" s="151"/>
      <c r="AE126" s="151"/>
      <c r="AF126" s="151"/>
      <c r="AG126" s="151"/>
    </row>
    <row r="127" spans="4:33" ht="38.25" x14ac:dyDescent="0.2">
      <c r="D127" s="48" t="s">
        <v>103</v>
      </c>
      <c r="E127" s="49">
        <f>U28</f>
        <v>254059</v>
      </c>
    </row>
    <row r="130" spans="4:5" ht="15" x14ac:dyDescent="0.25">
      <c r="D130" s="73" t="s">
        <v>61</v>
      </c>
      <c r="E130" s="11">
        <f>M77</f>
        <v>47167</v>
      </c>
    </row>
    <row r="131" spans="4:5" ht="15" x14ac:dyDescent="0.25">
      <c r="D131" s="73" t="s">
        <v>62</v>
      </c>
      <c r="E131" s="11">
        <f>O77</f>
        <v>62100</v>
      </c>
    </row>
    <row r="132" spans="4:5" ht="15" x14ac:dyDescent="0.25">
      <c r="D132" s="73" t="s">
        <v>63</v>
      </c>
      <c r="E132" s="11">
        <f>Q77</f>
        <v>532</v>
      </c>
    </row>
    <row r="133" spans="4:5" ht="15" x14ac:dyDescent="0.25">
      <c r="D133" s="73" t="s">
        <v>64</v>
      </c>
      <c r="E133" s="11">
        <f>S77</f>
        <v>16250</v>
      </c>
    </row>
    <row r="134" spans="4:5" ht="15" x14ac:dyDescent="0.25">
      <c r="D134" s="74" t="s">
        <v>56</v>
      </c>
      <c r="E134" s="25">
        <f>U77</f>
        <v>36542</v>
      </c>
    </row>
    <row r="136" spans="4:5" x14ac:dyDescent="0.2">
      <c r="E136" s="3" t="s">
        <v>59</v>
      </c>
    </row>
    <row r="137" spans="4:5" ht="51" x14ac:dyDescent="0.2">
      <c r="D137" s="48" t="s">
        <v>104</v>
      </c>
      <c r="E137" s="66">
        <f>AE25</f>
        <v>40953.86</v>
      </c>
    </row>
    <row r="138" spans="4:5" x14ac:dyDescent="0.2">
      <c r="D138" s="3" t="s">
        <v>105</v>
      </c>
      <c r="E138" s="66">
        <f>AE26</f>
        <v>77495</v>
      </c>
    </row>
    <row r="139" spans="4:5" x14ac:dyDescent="0.2">
      <c r="D139" s="3" t="s">
        <v>46</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2" t="s">
        <v>3</v>
      </c>
      <c r="C6" s="292"/>
      <c r="D6" s="292"/>
    </row>
    <row r="7" spans="2:4" x14ac:dyDescent="0.25">
      <c r="B7" s="9"/>
      <c r="C7" s="9"/>
      <c r="D7" s="9"/>
    </row>
    <row r="8" spans="2:4" x14ac:dyDescent="0.25">
      <c r="B8" s="9"/>
      <c r="C8" s="10" t="s">
        <v>4</v>
      </c>
      <c r="D8" s="10" t="s">
        <v>5</v>
      </c>
    </row>
    <row r="9" spans="2:4" x14ac:dyDescent="0.25">
      <c r="B9" s="9" t="s">
        <v>12</v>
      </c>
      <c r="C9" s="11" t="e">
        <f>#REF!</f>
        <v>#REF!</v>
      </c>
      <c r="D9" s="45" t="e">
        <f>#REF!</f>
        <v>#REF!</v>
      </c>
    </row>
    <row r="10" spans="2:4" x14ac:dyDescent="0.25">
      <c r="B10" s="9" t="s">
        <v>11</v>
      </c>
      <c r="C10" s="11" t="e">
        <f>#REF!</f>
        <v>#REF!</v>
      </c>
      <c r="D10" s="45" t="e">
        <f>#REF!</f>
        <v>#REF!</v>
      </c>
    </row>
    <row r="11" spans="2:4" x14ac:dyDescent="0.25">
      <c r="B11" s="9" t="s">
        <v>10</v>
      </c>
      <c r="C11" s="11" t="e">
        <f>#REF!</f>
        <v>#REF!</v>
      </c>
      <c r="D11" s="45" t="e">
        <f>#REF!</f>
        <v>#REF!</v>
      </c>
    </row>
    <row r="12" spans="2:4" x14ac:dyDescent="0.25">
      <c r="B12" s="9" t="s">
        <v>13</v>
      </c>
      <c r="C12" s="11" t="e">
        <f>#REF!</f>
        <v>#REF!</v>
      </c>
      <c r="D12" s="45" t="e">
        <f>#REF!</f>
        <v>#REF!</v>
      </c>
    </row>
    <row r="13" spans="2:4" x14ac:dyDescent="0.25">
      <c r="B13" s="9" t="s">
        <v>14</v>
      </c>
      <c r="C13" s="11" t="e">
        <f>#REF!</f>
        <v>#REF!</v>
      </c>
      <c r="D13" s="45" t="e">
        <f>#REF!</f>
        <v>#REF!</v>
      </c>
    </row>
    <row r="14" spans="2:4" ht="15.75" thickBot="1" x14ac:dyDescent="0.3">
      <c r="B14" s="12" t="s">
        <v>15</v>
      </c>
      <c r="C14" s="13" t="e">
        <f>#REF!</f>
        <v>#REF!</v>
      </c>
      <c r="D14" s="47" t="e">
        <f>#REF!</f>
        <v>#REF!</v>
      </c>
    </row>
    <row r="15" spans="2:4" ht="15.75" thickTop="1" x14ac:dyDescent="0.25"/>
    <row r="17" spans="2:3" x14ac:dyDescent="0.25">
      <c r="B17" s="9"/>
      <c r="C17" s="10" t="s">
        <v>7</v>
      </c>
    </row>
    <row r="18" spans="2:3" ht="90" x14ac:dyDescent="0.25">
      <c r="B18" s="23" t="s">
        <v>26</v>
      </c>
      <c r="C18" s="45" t="e">
        <f>#REF!</f>
        <v>#REF!</v>
      </c>
    </row>
    <row r="19" spans="2:3" ht="90" x14ac:dyDescent="0.25">
      <c r="B19" s="23" t="s">
        <v>27</v>
      </c>
      <c r="C19" s="45" t="e">
        <f>#REF!</f>
        <v>#REF!</v>
      </c>
    </row>
    <row r="20" spans="2:3" ht="75" x14ac:dyDescent="0.25">
      <c r="B20" s="24" t="s">
        <v>8</v>
      </c>
      <c r="C20" s="46" t="e">
        <f>#REF!</f>
        <v>#REF!</v>
      </c>
    </row>
    <row r="23" spans="2:3" x14ac:dyDescent="0.25">
      <c r="B23" s="9"/>
      <c r="C23" s="10" t="s">
        <v>7</v>
      </c>
    </row>
    <row r="24" spans="2:3" ht="90" x14ac:dyDescent="0.25">
      <c r="B24" s="23" t="s">
        <v>28</v>
      </c>
      <c r="C24" s="45" t="e">
        <f>#REF!</f>
        <v>#REF!</v>
      </c>
    </row>
    <row r="25" spans="2:3" ht="90" x14ac:dyDescent="0.25">
      <c r="B25" s="23" t="s">
        <v>9</v>
      </c>
      <c r="C25" s="45" t="e">
        <f>#REF!</f>
        <v>#REF!</v>
      </c>
    </row>
    <row r="26" spans="2:3" ht="90" x14ac:dyDescent="0.25">
      <c r="B26" s="23" t="s">
        <v>29</v>
      </c>
      <c r="C26" s="45" t="e">
        <f>#REF!</f>
        <v>#REF!</v>
      </c>
    </row>
    <row r="27" spans="2:3" ht="90" x14ac:dyDescent="0.25">
      <c r="B27" s="24" t="s">
        <v>30</v>
      </c>
      <c r="C27" s="46" t="e">
        <f>#REF!</f>
        <v>#REF!</v>
      </c>
    </row>
    <row r="29" spans="2:3" x14ac:dyDescent="0.25">
      <c r="B29" s="9" t="s">
        <v>20</v>
      </c>
      <c r="C29" s="11" t="e">
        <f>#REF!</f>
        <v>#REF!</v>
      </c>
    </row>
    <row r="30" spans="2:3" x14ac:dyDescent="0.25">
      <c r="B30" s="9" t="s">
        <v>21</v>
      </c>
      <c r="C30" s="11" t="e">
        <f>#REF!</f>
        <v>#REF!</v>
      </c>
    </row>
    <row r="31" spans="2:3" x14ac:dyDescent="0.25">
      <c r="B31" s="9" t="s">
        <v>22</v>
      </c>
      <c r="C31" s="11" t="e">
        <f>#REF!</f>
        <v>#REF!</v>
      </c>
    </row>
    <row r="32" spans="2:3" x14ac:dyDescent="0.25">
      <c r="B32" s="9" t="s">
        <v>19</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2024-04-24T14:26:01Z</dcterms:modified>
</cp:coreProperties>
</file>