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15CC5E5E-44B1-4D74-984C-5212A68BEA65}" xr6:coauthVersionLast="47" xr6:coauthVersionMax="47" xr10:uidLastSave="{00000000-0000-0000-0000-000000000000}"/>
  <bookViews>
    <workbookView xWindow="-120" yWindow="-120" windowWidth="290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 i="7" l="1"/>
  <c r="F59" i="7"/>
  <c r="F57" i="7"/>
  <c r="F55" i="7"/>
  <c r="E145" i="8"/>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<sst xmlns="http://schemas.openxmlformats.org/spreadsheetml/2006/main" count="226" uniqueCount="132">
  <si>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</si>
  <si>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</si>
  <si>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</si>
  <si>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</si>
  <si>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</si>
  <si>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</si>
  <si>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</si>
  <si>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</si>
  <si>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</si>
  <si>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</si>
  <si>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</si>
  <si>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</si>
  <si>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</si>
  <si>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</si>
  <si>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</si>
  <si>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</si>
  <si>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</si>
  <si>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</si>
  <si>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</si>
  <si>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</si>
  <si>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</si>
  <si>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</si>
  <si>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</si>
  <si>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</si>
  <si>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</si>
  <si>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</si>
  <si>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</si>
  <si>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</si>
  <si>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</si>
  <si>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</si>
  <si>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</si>
  <si>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</si>
  <si>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</si>
  <si>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</si>
  <si>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</si>
  <si>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</si>
  <si>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</si>
  <si>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</si>
  <si>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</si>
  <si>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</si>
  <si>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</si>
  <si>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</si>
  <si>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</si>
  <si>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</si>
  <si>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</si>
  <si>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</si>
  <si>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</si>
  <si>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</si>
  <si>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</si>
  <si>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</si>
  <si>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</si>
  <si>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</si>
  <si>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</si>
  <si>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</si>
  <si>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</si>
  <si>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</si>
  <si>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</si>
  <si>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</si>
  <si>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</si>
  <si>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</si>
  <si>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</si>
  <si>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</si>
  <si>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</si>
  <si>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</si>
  <si>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</si>
  <si>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</si>
  <si>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</si>
  <si>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</si>
  <si>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</si>
  <si>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</si>
  <si>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</si>
  <si>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</si>
  <si>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</si>
  <si>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</si>
  <si>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</si>
  <si>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</si>
  <si>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</si>
  <si>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</si>
  <si>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</si>
  <si>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</si>
  <si>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</si>
  <si>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</si>
  <si>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</si>
  <si>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</si>
  <si>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</si>
  <si>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</si>
  <si>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</si>
  <si>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</si>
  <si>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</si>
  <si>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</si>
  <si>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</si>
  <si>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</si>
  <si>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</si>
  <si>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</si>
  <si>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</si>
  <si>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</si>
  <si>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</si>
  <si>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</si>
  <si>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</si>
  <si>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</si>
  <si>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</si>
  <si>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</si>
  <si>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</si>
  <si>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</si>
  <si>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</si>
  <si>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</si>
  <si>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</si>
  <si>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</si>
  <si>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</si>
  <si>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</si>
  <si>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</si>
  <si>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</si>
  <si>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</si>
  <si>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</si>
  <si>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</si>
  <si>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</si>
  <si>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</si>
  <si>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</si>
  <si>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Vaud</t>
  </si>
  <si>
    <t>Fondation "Fonds du sport vaudois"</t>
  </si>
  <si>
    <t>Le Mont-sur-Lausanne</t>
  </si>
  <si>
    <t>www.ffsv.ch</t>
  </si>
  <si>
    <t>Règlement interne et modalités d'octroi</t>
  </si>
  <si>
    <t>Loterie Romande - Brochure de répartition des bénéfices 2022</t>
  </si>
  <si>
    <t>FUP (voir remarque sous chiffre 7) + perte et gain sur titre + charges financières + charges et prosuits sur exercices antérieurs</t>
  </si>
  <si>
    <t>Fonds du sport vaudois</t>
  </si>
  <si>
    <t>Secrétaire Général</t>
  </si>
  <si>
    <t>Bureau du Conseil de Fondation</t>
  </si>
  <si>
    <t>illimité</t>
  </si>
  <si>
    <t>RÈGLEMENT sur la répartition du bénéfice net résiduel des loteries et paris sportifs de grande envergure (RBGE) du 1 septembre 2021
Art. 18 Contrôle des comptes
Les commissions sont soumises à un contrôle ordinaire au sens de l'article 728 du Code des obligations.</t>
  </si>
  <si>
    <t>Conseil de Fondation</t>
  </si>
  <si>
    <t>Chemin de Maillefer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</si>
</sst>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9973603.5800000001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14" sqref="E14:H1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3"/>
      <c r="G8" s="203"/>
      <c r="H8" s="204"/>
      <c r="I8" s="1"/>
      <c r="J8" s="3"/>
      <c r="K8" s="3"/>
      <c r="L8" s="107"/>
      <c r="M8" s="205" t="s">
        <v>122</v>
      </c>
      <c r="N8" s="206"/>
      <c r="O8" s="206"/>
      <c r="P8" s="206"/>
      <c r="Q8" s="206"/>
      <c r="R8" s="206"/>
      <c r="S8" s="206"/>
      <c r="T8" s="207"/>
      <c r="U8" s="1"/>
      <c r="V8" s="1"/>
      <c r="W8" s="33"/>
      <c r="X8" s="214" t="s">
        <v>48</v>
      </c>
      <c r="Y8" s="214"/>
      <c r="Z8" s="214"/>
      <c r="AA8" s="122">
        <v>9215332</v>
      </c>
      <c r="AB8" s="33"/>
      <c r="AC8" s="33"/>
      <c r="AD8" s="1"/>
    </row>
    <row r="9" spans="1:30" ht="15.75" x14ac:dyDescent="0.25">
      <c r="A9" s="1"/>
      <c r="B9" s="6"/>
      <c r="C9" s="169" t="s">
        <v>34</v>
      </c>
      <c r="D9" s="5"/>
      <c r="E9" s="202" t="s">
        <v>131</v>
      </c>
      <c r="F9" s="203"/>
      <c r="G9" s="203"/>
      <c r="H9" s="204"/>
      <c r="I9" s="1"/>
      <c r="J9" s="3"/>
      <c r="K9" s="3"/>
      <c r="L9" s="107"/>
      <c r="M9" s="208"/>
      <c r="N9" s="209"/>
      <c r="O9" s="209"/>
      <c r="P9" s="209"/>
      <c r="Q9" s="209"/>
      <c r="R9" s="209"/>
      <c r="S9" s="209"/>
      <c r="T9" s="210"/>
      <c r="U9" s="1"/>
      <c r="V9" s="1"/>
      <c r="W9" s="33"/>
      <c r="X9" s="215" t="s">
        <v>103</v>
      </c>
      <c r="Y9" s="216"/>
      <c r="Z9" s="217"/>
      <c r="AA9" s="130">
        <v>561163</v>
      </c>
      <c r="AB9" s="33"/>
      <c r="AC9" s="1"/>
      <c r="AD9" s="1"/>
    </row>
    <row r="10" spans="1:30" ht="15.75" x14ac:dyDescent="0.25">
      <c r="A10" s="1"/>
      <c r="B10" s="6"/>
      <c r="C10" s="169" t="s">
        <v>35</v>
      </c>
      <c r="D10" s="5"/>
      <c r="E10" s="202">
        <v>35</v>
      </c>
      <c r="F10" s="203"/>
      <c r="G10" s="203"/>
      <c r="H10" s="204"/>
      <c r="I10" s="1"/>
      <c r="J10" s="3"/>
      <c r="K10" s="3"/>
      <c r="L10" s="107"/>
      <c r="M10" s="208"/>
      <c r="N10" s="209"/>
      <c r="O10" s="209"/>
      <c r="P10" s="209"/>
      <c r="Q10" s="209"/>
      <c r="R10" s="209"/>
      <c r="S10" s="209"/>
      <c r="T10" s="210"/>
      <c r="U10" s="33"/>
      <c r="V10" s="1"/>
      <c r="W10" s="33"/>
      <c r="X10" s="218" t="s">
        <v>49</v>
      </c>
      <c r="Y10" s="219"/>
      <c r="Z10" s="220"/>
      <c r="AA10" s="130">
        <f>-2363468+1023925</f>
        <v>-1339543</v>
      </c>
      <c r="AB10" s="33"/>
      <c r="AC10" s="1"/>
      <c r="AD10" s="1"/>
    </row>
    <row r="11" spans="1:30" ht="15.75" x14ac:dyDescent="0.25">
      <c r="A11" s="1"/>
      <c r="B11" s="6"/>
      <c r="C11" s="169" t="s">
        <v>36</v>
      </c>
      <c r="D11" s="5"/>
      <c r="E11" s="202"/>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11874309.58</v>
      </c>
      <c r="AB11" s="33"/>
      <c r="AC11" s="1"/>
      <c r="AD11" s="1"/>
    </row>
    <row r="12" spans="1:30" ht="15.75" x14ac:dyDescent="0.25">
      <c r="A12" s="1"/>
      <c r="B12" s="6"/>
      <c r="C12" s="169" t="s">
        <v>37</v>
      </c>
      <c r="D12" s="5"/>
      <c r="E12" s="202">
        <v>1052</v>
      </c>
      <c r="F12" s="203"/>
      <c r="G12" s="203"/>
      <c r="H12" s="204"/>
      <c r="I12" s="1"/>
      <c r="J12" s="3"/>
      <c r="K12" s="3"/>
      <c r="L12" s="75"/>
      <c r="M12" s="33"/>
      <c r="N12" s="33"/>
      <c r="O12" s="33"/>
      <c r="P12" s="33"/>
      <c r="Q12" s="33"/>
      <c r="R12" s="33"/>
      <c r="S12" s="33"/>
      <c r="T12" s="33"/>
      <c r="U12" s="77"/>
      <c r="V12" s="1"/>
      <c r="W12" s="1"/>
      <c r="X12" s="214" t="s">
        <v>50</v>
      </c>
      <c r="Y12" s="214"/>
      <c r="Z12" s="214"/>
      <c r="AA12" s="119">
        <f>AA8-AA11</f>
        <v>-2658977.58</v>
      </c>
      <c r="AB12" s="33"/>
      <c r="AC12" s="1"/>
      <c r="AD12" s="1"/>
    </row>
    <row r="13" spans="1:30" ht="14.45" customHeight="1" x14ac:dyDescent="0.25">
      <c r="A13" s="1"/>
      <c r="B13" s="6"/>
      <c r="C13" s="169" t="s">
        <v>38</v>
      </c>
      <c r="D13" s="5"/>
      <c r="E13" s="202" t="s">
        <v>120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121</v>
      </c>
      <c r="F14" s="203"/>
      <c r="G14" s="203"/>
      <c r="H14" s="204"/>
      <c r="I14" s="1"/>
      <c r="J14" s="3"/>
      <c r="K14" s="3"/>
      <c r="L14" s="107"/>
      <c r="M14" s="205" t="s">
        <v>123</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12"/>
      <c r="D15" s="12"/>
      <c r="E15" s="12"/>
      <c r="F15" s="12"/>
      <c r="G15" s="12"/>
      <c r="H15" s="12"/>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12"/>
      <c r="D16" s="12"/>
      <c r="E16" s="12"/>
      <c r="F16" s="12"/>
      <c r="G16" s="12"/>
      <c r="H16" s="12"/>
      <c r="I16" s="1"/>
      <c r="J16" s="3"/>
      <c r="K16" s="3"/>
      <c r="L16" s="107"/>
      <c r="M16" s="208"/>
      <c r="N16" s="209"/>
      <c r="O16" s="209"/>
      <c r="P16" s="209"/>
      <c r="Q16" s="209"/>
      <c r="R16" s="209"/>
      <c r="S16" s="209"/>
      <c r="T16" s="210"/>
      <c r="U16" s="1"/>
      <c r="V16" s="1"/>
      <c r="W16" s="113"/>
      <c r="X16" s="226" t="s">
        <v>124</v>
      </c>
      <c r="Y16" s="227"/>
      <c r="Z16" s="227"/>
      <c r="AA16" s="228"/>
      <c r="AB16" s="1"/>
      <c r="AC16" s="1"/>
      <c r="AD16" s="1"/>
    </row>
    <row r="17" spans="1:30" ht="14.45" customHeight="1" x14ac:dyDescent="0.25">
      <c r="A17" s="1"/>
      <c r="B17" s="6"/>
      <c r="C17" s="12"/>
      <c r="D17" s="12"/>
      <c r="E17" s="12"/>
      <c r="F17" s="12"/>
      <c r="G17" s="12"/>
      <c r="H17" s="12"/>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12"/>
      <c r="D18" s="12"/>
      <c r="E18" s="12"/>
      <c r="F18" s="12"/>
      <c r="G18" s="12"/>
      <c r="H18" s="12"/>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12"/>
      <c r="D19" s="12"/>
      <c r="E19" s="12"/>
      <c r="F19" s="12"/>
      <c r="G19" s="12"/>
      <c r="H19" s="12"/>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2"/>
      <c r="D20" s="12"/>
      <c r="E20" s="12"/>
      <c r="F20" s="12"/>
      <c r="G20" s="12"/>
      <c r="H20" s="12"/>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2"/>
      <c r="H21" s="12"/>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2"/>
      <c r="H22" s="12"/>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125</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15565022</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27164659.899999999</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12906045</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22231415.98</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-2658977</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v>1023925</v>
      </c>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126</v>
      </c>
      <c r="D55" s="269"/>
      <c r="E55" s="270">
        <v>10000</v>
      </c>
      <c r="F55" s="272">
        <f>12+85+31+106+335+8+13</f>
        <v>590</v>
      </c>
      <c r="G55" s="274"/>
      <c r="H55" s="269" t="s">
        <v>129</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c r="T56" s="149"/>
      <c r="U56" s="109"/>
      <c r="V56" s="109"/>
      <c r="W56" s="175"/>
      <c r="X56" s="109"/>
      <c r="Y56" s="109"/>
      <c r="Z56" s="109">
        <v>9973603.5800000001</v>
      </c>
      <c r="AA56" s="109"/>
      <c r="AB56" s="110">
        <f>S56+T56+U56+V56+W56+X56+Y56+Z56+AA56</f>
        <v>9973603.5800000001</v>
      </c>
      <c r="AC56" s="97"/>
      <c r="AD56" s="97"/>
    </row>
    <row r="57" spans="1:30" ht="40.9" customHeight="1" x14ac:dyDescent="0.2">
      <c r="A57" s="1"/>
      <c r="B57" s="267">
        <v>2</v>
      </c>
      <c r="C57" s="268" t="s">
        <v>127</v>
      </c>
      <c r="D57" s="269"/>
      <c r="E57" s="270">
        <v>30000</v>
      </c>
      <c r="F57" s="272">
        <f>14+1+11+6+10+4+9+105</f>
        <v>160</v>
      </c>
      <c r="G57" s="274"/>
      <c r="H57" s="269" t="s">
        <v>129</v>
      </c>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t="s">
        <v>130</v>
      </c>
      <c r="D59" s="269"/>
      <c r="E59" s="270" t="s">
        <v>128</v>
      </c>
      <c r="F59" s="272">
        <f>12+31+3+4+22+97</f>
        <v>169</v>
      </c>
      <c r="G59" s="274"/>
      <c r="H59" s="269" t="s">
        <v>129</v>
      </c>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9973603.5800000001</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zEE6p7PYcsxXXBPdhfYXs/jMKp3ud+QQ5eNr9hJ7QI+fdFn5cQVD7vmvBWVzGDrfmPMnaDYEJAE07K3m0VPPDg==" saltValue="Csj++44le6IV3c2Gh1Mzt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disablePrompts="1"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scale="2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display="jean.durand@xy.ch" xr:uid="{F2990DD0-A1F6-46EE-9634-E0FA0648F451}"/>
    <hyperlink ref="E20" display="www.xy.ch" xr:uid="{1A24507E-665B-4CAD-BE43-D3256A3179CC}"/>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2023-06-06T13:27:14Z</cp:lastPrinted>
  <dcterms:created xsi:type="dcterms:W3CDTF">2014-05-05T10:02:17Z</dcterms:created>
  <dcterms:modified xsi:type="dcterms:W3CDTF">2024-09-19T09:24:44Z</dcterms:modified>
</cp:coreProperties>
</file>